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8_{787226D9-AA76-4A99-91F0-10D469B46256}" xr6:coauthVersionLast="47" xr6:coauthVersionMax="47" xr10:uidLastSave="{00000000-0000-0000-0000-000000000000}"/>
  <bookViews>
    <workbookView xWindow="-120" yWindow="-120" windowWidth="24240" windowHeight="13020" tabRatio="927" xr2:uid="{00000000-000D-0000-FFFF-FFFF00000000}"/>
  </bookViews>
  <sheets>
    <sheet name="入力方法" sheetId="33" r:id="rId1"/>
    <sheet name="事業所基本情報" sheetId="16" r:id="rId2"/>
    <sheet name="労保賃金報告【常時労働者】" sheetId="13" r:id="rId3"/>
    <sheet name="労保賃金報告【役員で労働者】" sheetId="34" r:id="rId4"/>
    <sheet name="労保賃金報告【臨時労働者】" sheetId="15" r:id="rId5"/>
    <sheet name="特別加入入力" sheetId="18" r:id="rId6"/>
    <sheet name="報告書" sheetId="32" r:id="rId7"/>
    <sheet name="特別加入基礎日額" sheetId="29" state="hidden" r:id="rId8"/>
    <sheet name="特別加入" sheetId="23" state="hidden" r:id="rId9"/>
    <sheet name="労災保険率表" sheetId="21" state="hidden" r:id="rId10"/>
    <sheet name="雇用保険料率" sheetId="22" state="hidden" r:id="rId11"/>
    <sheet name="特別加入概算月数" sheetId="30" state="hidden" r:id="rId12"/>
    <sheet name="年度データ入力" sheetId="19" state="hidden" r:id="rId13"/>
  </sheets>
  <definedNames>
    <definedName name="block1" localSheetId="11">#REF!</definedName>
    <definedName name="block1" localSheetId="6">報告書!$I$20:$AU$34</definedName>
    <definedName name="block1" localSheetId="3">#REF!</definedName>
    <definedName name="block1" localSheetId="4">#REF!</definedName>
    <definedName name="block1">#REF!</definedName>
    <definedName name="block2" localSheetId="11">#REF!</definedName>
    <definedName name="block2" localSheetId="6">報告書!$I$20:$AU$34</definedName>
    <definedName name="block2" localSheetId="3">#REF!</definedName>
    <definedName name="block2" localSheetId="4">#REF!</definedName>
    <definedName name="block2">#REF!</definedName>
    <definedName name="_xlnm.Print_Area" localSheetId="5">特別加入入力!$A$1:$G$15</definedName>
    <definedName name="_xlnm.Print_Area" localSheetId="6">報告書!$A$1:$DI$55</definedName>
    <definedName name="_xlnm.Print_Area" localSheetId="2">労保賃金報告【常時労働者】!$A$1:$AG$25</definedName>
    <definedName name="_xlnm.Print_Area" localSheetId="3">労保賃金報告【役員で労働者】!$A$1:$W$24</definedName>
    <definedName name="_xlnm.Print_Area" localSheetId="4">労保賃金報告【臨時労働者】!$A$1:$W$24</definedName>
    <definedName name="_xlnm.Print_Titles" localSheetId="2">労保賃金報告【常時労働者】!$A:$C,労保賃金報告【常時労働者】!$1:$3</definedName>
    <definedName name="_xlnm.Print_Titles" localSheetId="3">労保賃金報告【役員で労働者】!$A:$C,労保賃金報告【役員で労働者】!$1:$3</definedName>
    <definedName name="_xlnm.Print_Titles" localSheetId="4">労保賃金報告【臨時労働者】!$A:$C,労保賃金報告【臨時労働者】!$1:$3</definedName>
  </definedNames>
  <calcPr calcId="191029"/>
</workbook>
</file>

<file path=xl/calcChain.xml><?xml version="1.0" encoding="utf-8"?>
<calcChain xmlns="http://schemas.openxmlformats.org/spreadsheetml/2006/main">
  <c r="Y23" i="32" l="1"/>
  <c r="Y24" i="32"/>
  <c r="Y25" i="32"/>
  <c r="Y26" i="32"/>
  <c r="Y27" i="32"/>
  <c r="Y28" i="32"/>
  <c r="Y29" i="32"/>
  <c r="Y30" i="32"/>
  <c r="Y31" i="32"/>
  <c r="Y32" i="32"/>
  <c r="Y33" i="32"/>
  <c r="V23" i="32"/>
  <c r="V24" i="32"/>
  <c r="V25" i="32"/>
  <c r="V26" i="32"/>
  <c r="V27" i="32"/>
  <c r="V28" i="32"/>
  <c r="V29" i="32"/>
  <c r="V30" i="32"/>
  <c r="V31" i="32"/>
  <c r="V32" i="32"/>
  <c r="V33" i="32"/>
  <c r="W22" i="34"/>
  <c r="V22" i="34"/>
  <c r="U22" i="34"/>
  <c r="T22" i="34"/>
  <c r="S22" i="34"/>
  <c r="R22" i="34"/>
  <c r="Q22" i="34"/>
  <c r="P22" i="34"/>
  <c r="O22" i="34"/>
  <c r="N22" i="34"/>
  <c r="M22" i="34"/>
  <c r="L22" i="34"/>
  <c r="K22" i="34"/>
  <c r="J22" i="34"/>
  <c r="I22" i="34"/>
  <c r="H22" i="34"/>
  <c r="G22" i="34"/>
  <c r="F22" i="34"/>
  <c r="E22" i="34"/>
  <c r="D22" i="34"/>
  <c r="Y21" i="34"/>
  <c r="Y34" i="32" s="1"/>
  <c r="X21" i="34"/>
  <c r="V34" i="32" s="1"/>
  <c r="Y20" i="34"/>
  <c r="X20" i="34"/>
  <c r="Y19" i="34"/>
  <c r="X19" i="34"/>
  <c r="Y18" i="34"/>
  <c r="X18" i="34"/>
  <c r="Y17" i="34"/>
  <c r="X17" i="34"/>
  <c r="Y16" i="34"/>
  <c r="X16" i="34"/>
  <c r="Y15" i="34"/>
  <c r="X15" i="34"/>
  <c r="Y14" i="34"/>
  <c r="X14" i="34"/>
  <c r="Y13" i="34"/>
  <c r="X13" i="34"/>
  <c r="Y12" i="34"/>
  <c r="X12" i="34"/>
  <c r="Y11" i="34"/>
  <c r="X11" i="34"/>
  <c r="Y10" i="34"/>
  <c r="X10" i="34"/>
  <c r="Y9" i="34"/>
  <c r="Y22" i="32" s="1"/>
  <c r="X9" i="34"/>
  <c r="V22" i="32" s="1"/>
  <c r="Y8" i="34"/>
  <c r="Y21" i="32" s="1"/>
  <c r="X8" i="34"/>
  <c r="V21" i="32" s="1"/>
  <c r="Y7" i="34"/>
  <c r="Y20" i="32" s="1"/>
  <c r="X7" i="34"/>
  <c r="V20" i="32" s="1"/>
  <c r="A7" i="34"/>
  <c r="C23" i="34" s="1"/>
  <c r="K2" i="34"/>
  <c r="U2" i="34" s="1"/>
  <c r="A1" i="34"/>
  <c r="A16" i="34" s="1"/>
  <c r="E23" i="34" s="1"/>
  <c r="BM35" i="32"/>
  <c r="CW47" i="32"/>
  <c r="Y22" i="34" l="1"/>
  <c r="Y35" i="32"/>
  <c r="BM7" i="32"/>
  <c r="I7" i="32"/>
  <c r="I5" i="32"/>
  <c r="CW44" i="32"/>
  <c r="B45" i="32"/>
  <c r="E45" i="32"/>
  <c r="CQ48" i="32"/>
  <c r="CH48" i="32"/>
  <c r="BS48" i="32"/>
  <c r="BP48" i="32"/>
  <c r="BJ48" i="32"/>
  <c r="BA48" i="32"/>
  <c r="AL48" i="32"/>
  <c r="AI48" i="32"/>
  <c r="AC48" i="32"/>
  <c r="T48" i="32"/>
  <c r="E48" i="32"/>
  <c r="B48" i="32"/>
  <c r="CH47" i="32"/>
  <c r="BS47" i="32"/>
  <c r="BP47" i="32"/>
  <c r="BJ47" i="32"/>
  <c r="BA47" i="32"/>
  <c r="AL47" i="32"/>
  <c r="AI47" i="32"/>
  <c r="AC47" i="32"/>
  <c r="T47" i="32"/>
  <c r="E47" i="32"/>
  <c r="B47" i="32"/>
  <c r="CQ46" i="32"/>
  <c r="CH46" i="32"/>
  <c r="BS46" i="32"/>
  <c r="BP46" i="32"/>
  <c r="BJ46" i="32"/>
  <c r="BA46" i="32"/>
  <c r="AL46" i="32"/>
  <c r="AI46" i="32"/>
  <c r="T46" i="32"/>
  <c r="E46" i="32"/>
  <c r="B46" i="32"/>
  <c r="CQ45" i="32"/>
  <c r="CH45" i="32"/>
  <c r="BS45" i="32"/>
  <c r="BP45" i="32"/>
  <c r="BJ45" i="32"/>
  <c r="BA45" i="32"/>
  <c r="AL45" i="32"/>
  <c r="AI45" i="32"/>
  <c r="T45" i="32"/>
  <c r="BD54" i="32"/>
  <c r="BB52" i="32"/>
  <c r="BZ35" i="32"/>
  <c r="AL34" i="32"/>
  <c r="AI34" i="32"/>
  <c r="E33" i="32"/>
  <c r="E34" i="32"/>
  <c r="E32" i="32"/>
  <c r="DD10" i="32"/>
  <c r="CZ10" i="32"/>
  <c r="CV10" i="32"/>
  <c r="CU5" i="32" s="1"/>
  <c r="CW8" i="32"/>
  <c r="CW7" i="32"/>
  <c r="CU6" i="32" s="1"/>
  <c r="CF7" i="32"/>
  <c r="CF6" i="32"/>
  <c r="BO11" i="32"/>
  <c r="BO10" i="32"/>
  <c r="BW5" i="32"/>
  <c r="AZ8" i="32"/>
  <c r="AQ8" i="32"/>
  <c r="AK8" i="32"/>
  <c r="BC5" i="32"/>
  <c r="AT5" i="32"/>
  <c r="AQ5" i="32"/>
  <c r="AN5" i="32"/>
  <c r="AK5" i="32"/>
  <c r="R3" i="32"/>
  <c r="K3" i="32"/>
  <c r="AA12" i="32"/>
  <c r="I10" i="32"/>
  <c r="I8" i="32"/>
  <c r="CU9" i="32" l="1"/>
  <c r="M4" i="18" l="1"/>
  <c r="A1" i="15" l="1"/>
  <c r="A16" i="15" s="1"/>
  <c r="E23" i="15" s="1"/>
  <c r="A17" i="13"/>
  <c r="E24" i="13" s="1"/>
  <c r="A8" i="13"/>
  <c r="C24" i="13" s="1"/>
  <c r="A7" i="15" l="1"/>
  <c r="C23" i="15" s="1"/>
  <c r="AI9" i="13"/>
  <c r="AI10" i="13"/>
  <c r="AI11" i="13"/>
  <c r="AI12" i="13"/>
  <c r="AI13" i="13"/>
  <c r="AI14" i="13"/>
  <c r="AI15" i="13"/>
  <c r="AI16" i="13"/>
  <c r="AI17" i="13"/>
  <c r="AI18" i="13"/>
  <c r="AI19" i="13"/>
  <c r="AI20" i="13"/>
  <c r="AI21" i="13"/>
  <c r="AI22" i="13"/>
  <c r="AI8" i="13"/>
  <c r="AH9" i="13"/>
  <c r="AH10" i="13"/>
  <c r="AH11" i="13"/>
  <c r="AH12" i="13"/>
  <c r="AH13" i="13"/>
  <c r="AH14" i="13"/>
  <c r="AH15" i="13"/>
  <c r="AH16" i="13"/>
  <c r="AH17" i="13"/>
  <c r="AH18" i="13"/>
  <c r="AH19" i="13"/>
  <c r="AH20" i="13"/>
  <c r="AH21" i="13"/>
  <c r="AH22" i="13"/>
  <c r="AH8" i="13"/>
  <c r="AG23" i="13"/>
  <c r="AF23" i="13"/>
  <c r="AE23" i="13"/>
  <c r="AD23" i="13"/>
  <c r="AC23" i="13"/>
  <c r="AB23" i="13"/>
  <c r="AA23" i="13"/>
  <c r="Z23" i="13"/>
  <c r="Y23" i="13"/>
  <c r="X23" i="13"/>
  <c r="AG6" i="13"/>
  <c r="AF6" i="13"/>
  <c r="AE6" i="13"/>
  <c r="AD6" i="13"/>
  <c r="AC6" i="13"/>
  <c r="AB6" i="13"/>
  <c r="AA6" i="13"/>
  <c r="Z6" i="13"/>
  <c r="Y6" i="13"/>
  <c r="X6" i="13"/>
  <c r="L34" i="32" l="1"/>
  <c r="AY34" i="32" s="1"/>
  <c r="I34" i="32"/>
  <c r="AV34" i="32" s="1"/>
  <c r="I33" i="32"/>
  <c r="L33" i="32"/>
  <c r="L32" i="32"/>
  <c r="I32" i="32"/>
  <c r="I31" i="32"/>
  <c r="I30" i="32"/>
  <c r="I29" i="32"/>
  <c r="L28" i="32"/>
  <c r="I28" i="32"/>
  <c r="L27" i="32"/>
  <c r="L30" i="32"/>
  <c r="I24" i="32"/>
  <c r="I27" i="32"/>
  <c r="L25" i="32"/>
  <c r="I25" i="32"/>
  <c r="L24" i="32"/>
  <c r="L31" i="32"/>
  <c r="L29" i="32"/>
  <c r="L23" i="32"/>
  <c r="I23" i="32"/>
  <c r="I22" i="32"/>
  <c r="L22" i="32"/>
  <c r="I21" i="32"/>
  <c r="L21" i="32"/>
  <c r="L26" i="32"/>
  <c r="I26" i="32"/>
  <c r="L20" i="32"/>
  <c r="I20" i="32"/>
  <c r="H5" i="18"/>
  <c r="I5" i="18"/>
  <c r="BH45" i="32" s="1"/>
  <c r="J5" i="18"/>
  <c r="K5" i="18"/>
  <c r="M5" i="18"/>
  <c r="H6" i="18"/>
  <c r="I6" i="18"/>
  <c r="J6" i="18"/>
  <c r="K6" i="18"/>
  <c r="M6" i="18"/>
  <c r="H7" i="18"/>
  <c r="I7" i="18"/>
  <c r="J7" i="18"/>
  <c r="AC46" i="32" s="1"/>
  <c r="K7" i="18"/>
  <c r="M7" i="18"/>
  <c r="H8" i="18"/>
  <c r="I8" i="18"/>
  <c r="J8" i="18"/>
  <c r="K8" i="18"/>
  <c r="M8" i="18"/>
  <c r="H9" i="18"/>
  <c r="I9" i="18"/>
  <c r="J9" i="18"/>
  <c r="K9" i="18"/>
  <c r="M9" i="18"/>
  <c r="H10" i="18"/>
  <c r="I10" i="18"/>
  <c r="J10" i="18"/>
  <c r="K10" i="18"/>
  <c r="M10" i="18"/>
  <c r="H11" i="18"/>
  <c r="I11" i="18"/>
  <c r="J11" i="18"/>
  <c r="K11" i="18"/>
  <c r="M11" i="18"/>
  <c r="H12" i="18"/>
  <c r="K12" i="18" s="1"/>
  <c r="I12" i="18"/>
  <c r="J12" i="18"/>
  <c r="CQ47" i="32" s="1"/>
  <c r="M12" i="18"/>
  <c r="H13" i="18"/>
  <c r="I13" i="18"/>
  <c r="J13" i="18"/>
  <c r="K13" i="18"/>
  <c r="M13" i="18"/>
  <c r="H14" i="18"/>
  <c r="I14" i="18"/>
  <c r="J14" i="18"/>
  <c r="K14" i="18"/>
  <c r="M14" i="18"/>
  <c r="H15" i="18"/>
  <c r="I15" i="18"/>
  <c r="J15" i="18"/>
  <c r="K15" i="18"/>
  <c r="M15" i="18"/>
  <c r="J4" i="18"/>
  <c r="AC45" i="32" s="1"/>
  <c r="I4" i="18"/>
  <c r="AA45" i="32" s="1"/>
  <c r="H4" i="18"/>
  <c r="CJ35" i="32" l="1"/>
  <c r="L12" i="18"/>
  <c r="CO47" i="32"/>
  <c r="G9" i="18"/>
  <c r="CM46" i="32"/>
  <c r="L15" i="18"/>
  <c r="CO48" i="32"/>
  <c r="G12" i="18"/>
  <c r="CM47" i="32"/>
  <c r="L7" i="18"/>
  <c r="AA46" i="32"/>
  <c r="L5" i="18"/>
  <c r="G15" i="18"/>
  <c r="CM48" i="32"/>
  <c r="L10" i="18"/>
  <c r="AA47" i="32"/>
  <c r="G7" i="18"/>
  <c r="Y46" i="32"/>
  <c r="L13" i="18"/>
  <c r="AA48" i="32"/>
  <c r="G10" i="18"/>
  <c r="Y47" i="32"/>
  <c r="G13" i="18"/>
  <c r="Y48" i="32"/>
  <c r="L8" i="18"/>
  <c r="BH46" i="32"/>
  <c r="L11" i="18"/>
  <c r="BH47" i="32"/>
  <c r="G8" i="18"/>
  <c r="BF46" i="32"/>
  <c r="G5" i="18"/>
  <c r="BF45" i="32"/>
  <c r="K4" i="18"/>
  <c r="G4" i="18"/>
  <c r="Y45" i="32"/>
  <c r="L14" i="18"/>
  <c r="BH48" i="32"/>
  <c r="G11" i="18"/>
  <c r="BF47" i="32"/>
  <c r="L6" i="18"/>
  <c r="CO45" i="32"/>
  <c r="G14" i="18"/>
  <c r="BF48" i="32"/>
  <c r="L9" i="18"/>
  <c r="CO46" i="32"/>
  <c r="G6" i="18"/>
  <c r="CM45" i="32"/>
  <c r="L35" i="32"/>
  <c r="CM35" i="32"/>
  <c r="CM36" i="32" s="1"/>
  <c r="L4" i="18"/>
  <c r="D3" i="19"/>
  <c r="D2" i="19"/>
  <c r="D4" i="19" l="1"/>
  <c r="A10" i="30"/>
  <c r="A14" i="30"/>
  <c r="A18" i="30"/>
  <c r="A15" i="30"/>
  <c r="A25" i="30"/>
  <c r="A12" i="30"/>
  <c r="A26" i="30"/>
  <c r="A17" i="30"/>
  <c r="A27" i="30"/>
  <c r="A11" i="30"/>
  <c r="A16" i="30"/>
  <c r="A13" i="30"/>
  <c r="A1" i="30"/>
  <c r="A5" i="30"/>
  <c r="A9" i="30"/>
  <c r="A24" i="30"/>
  <c r="A4" i="30"/>
  <c r="A23" i="30"/>
  <c r="A2" i="30"/>
  <c r="A6" i="30"/>
  <c r="A3" i="30"/>
  <c r="A7" i="30"/>
  <c r="A22" i="30"/>
  <c r="A8" i="30"/>
  <c r="A20" i="30" l="1"/>
  <c r="A21" i="30"/>
  <c r="A19" i="30"/>
  <c r="E22" i="15" l="1"/>
  <c r="F22" i="15"/>
  <c r="G22" i="15"/>
  <c r="H22" i="15"/>
  <c r="I22" i="15"/>
  <c r="J22" i="15"/>
  <c r="K22" i="15"/>
  <c r="L22" i="15"/>
  <c r="M22" i="15"/>
  <c r="N22" i="15"/>
  <c r="O22" i="15"/>
  <c r="P22" i="15"/>
  <c r="Q22" i="15"/>
  <c r="R22" i="15"/>
  <c r="S22" i="15"/>
  <c r="T22" i="15"/>
  <c r="U22" i="15"/>
  <c r="V22" i="15"/>
  <c r="W22" i="15"/>
  <c r="D22" i="15"/>
  <c r="F23" i="13"/>
  <c r="G23" i="13"/>
  <c r="H23" i="13"/>
  <c r="I23" i="13"/>
  <c r="J23" i="13"/>
  <c r="K23" i="13"/>
  <c r="L23" i="13"/>
  <c r="M23" i="13"/>
  <c r="N23" i="13"/>
  <c r="O23" i="13"/>
  <c r="P23" i="13"/>
  <c r="Q23" i="13"/>
  <c r="R23" i="13"/>
  <c r="S23" i="13"/>
  <c r="T23" i="13"/>
  <c r="U23" i="13"/>
  <c r="V23" i="13"/>
  <c r="W23" i="13"/>
  <c r="D23" i="13"/>
  <c r="E23" i="13"/>
  <c r="AI23" i="13" l="1"/>
  <c r="K2" i="15" l="1"/>
  <c r="U2" i="15" s="1"/>
  <c r="X21" i="15"/>
  <c r="Y21" i="15"/>
  <c r="K6" i="13"/>
  <c r="D6" i="13"/>
  <c r="I6" i="13"/>
  <c r="J6" i="13"/>
  <c r="L6" i="13"/>
  <c r="M6" i="13"/>
  <c r="N6" i="13"/>
  <c r="O6" i="13"/>
  <c r="P6" i="13"/>
  <c r="Q6" i="13"/>
  <c r="R6" i="13"/>
  <c r="S6" i="13"/>
  <c r="T6" i="13"/>
  <c r="U6" i="13"/>
  <c r="V6" i="13"/>
  <c r="W6" i="13"/>
  <c r="H6" i="13"/>
  <c r="G6" i="13"/>
  <c r="F6" i="13"/>
  <c r="E6" i="13"/>
  <c r="K2" i="13"/>
  <c r="U2" i="13" l="1"/>
  <c r="AE2" i="13" s="1"/>
  <c r="Y20" i="15"/>
  <c r="AL33" i="32" s="1"/>
  <c r="AY33" i="32" s="1"/>
  <c r="X20" i="15"/>
  <c r="AI33" i="32" s="1"/>
  <c r="AV33" i="32" s="1"/>
  <c r="Y19" i="15"/>
  <c r="AL32" i="32" s="1"/>
  <c r="AY32" i="32" s="1"/>
  <c r="X19" i="15"/>
  <c r="AI32" i="32" s="1"/>
  <c r="AV32" i="32" s="1"/>
  <c r="Y18" i="15"/>
  <c r="AL31" i="32" s="1"/>
  <c r="AY31" i="32" s="1"/>
  <c r="X18" i="15"/>
  <c r="AI31" i="32" s="1"/>
  <c r="AV31" i="32" s="1"/>
  <c r="Y17" i="15"/>
  <c r="AL30" i="32" s="1"/>
  <c r="AY30" i="32" s="1"/>
  <c r="X17" i="15"/>
  <c r="AI30" i="32" s="1"/>
  <c r="AV30" i="32" s="1"/>
  <c r="Y16" i="15"/>
  <c r="AL29" i="32" s="1"/>
  <c r="AY29" i="32" s="1"/>
  <c r="X16" i="15"/>
  <c r="AI29" i="32" s="1"/>
  <c r="AV29" i="32" s="1"/>
  <c r="Y15" i="15"/>
  <c r="AL28" i="32" s="1"/>
  <c r="AY28" i="32" s="1"/>
  <c r="X15" i="15"/>
  <c r="AI28" i="32" s="1"/>
  <c r="AV28" i="32" s="1"/>
  <c r="Y14" i="15"/>
  <c r="AL27" i="32" s="1"/>
  <c r="AY27" i="32" s="1"/>
  <c r="X14" i="15"/>
  <c r="AI27" i="32" s="1"/>
  <c r="AV27" i="32" s="1"/>
  <c r="Y13" i="15"/>
  <c r="AL26" i="32" s="1"/>
  <c r="AY26" i="32" s="1"/>
  <c r="X13" i="15"/>
  <c r="AI26" i="32" s="1"/>
  <c r="AV26" i="32" s="1"/>
  <c r="Y12" i="15"/>
  <c r="AL25" i="32" s="1"/>
  <c r="AY25" i="32" s="1"/>
  <c r="X12" i="15"/>
  <c r="AI25" i="32" s="1"/>
  <c r="AV25" i="32" s="1"/>
  <c r="Y11" i="15"/>
  <c r="AL24" i="32" s="1"/>
  <c r="AY24" i="32" s="1"/>
  <c r="X11" i="15"/>
  <c r="AI24" i="32" s="1"/>
  <c r="AV24" i="32" s="1"/>
  <c r="Y10" i="15"/>
  <c r="AL23" i="32" s="1"/>
  <c r="AY23" i="32" s="1"/>
  <c r="X10" i="15"/>
  <c r="AI23" i="32" s="1"/>
  <c r="AV23" i="32" s="1"/>
  <c r="Y9" i="15"/>
  <c r="AL22" i="32" s="1"/>
  <c r="AY22" i="32" s="1"/>
  <c r="X9" i="15"/>
  <c r="AI22" i="32" s="1"/>
  <c r="AV22" i="32" s="1"/>
  <c r="Y8" i="15"/>
  <c r="AL21" i="32" s="1"/>
  <c r="AY21" i="32" s="1"/>
  <c r="X8" i="15"/>
  <c r="AI21" i="32" s="1"/>
  <c r="AV21" i="32" s="1"/>
  <c r="Y7" i="15"/>
  <c r="AL20" i="32" s="1"/>
  <c r="X7" i="15"/>
  <c r="AI20" i="32" s="1"/>
  <c r="AV20" i="32" s="1"/>
  <c r="AV35" i="32" l="1"/>
  <c r="AL35" i="32"/>
  <c r="AY20" i="32"/>
  <c r="AY35" i="32" s="1"/>
  <c r="AY36" i="32" s="1"/>
  <c r="Y22" i="15"/>
</calcChain>
</file>

<file path=xl/sharedStrings.xml><?xml version="1.0" encoding="utf-8"?>
<sst xmlns="http://schemas.openxmlformats.org/spreadsheetml/2006/main" count="337" uniqueCount="185">
  <si>
    <t>労働保険番号</t>
    <rPh sb="0" eb="2">
      <t>ロウドウ</t>
    </rPh>
    <rPh sb="2" eb="4">
      <t>ホケン</t>
    </rPh>
    <rPh sb="4" eb="6">
      <t>バンゴウ</t>
    </rPh>
    <phoneticPr fontId="3"/>
  </si>
  <si>
    <t>所 掌</t>
    <rPh sb="0" eb="1">
      <t>トコロ</t>
    </rPh>
    <rPh sb="2" eb="3">
      <t>テノヒラ</t>
    </rPh>
    <phoneticPr fontId="3"/>
  </si>
  <si>
    <t xml:space="preserve"> 管 轄</t>
    <rPh sb="1" eb="2">
      <t>カン</t>
    </rPh>
    <rPh sb="3" eb="4">
      <t>カツ</t>
    </rPh>
    <phoneticPr fontId="3"/>
  </si>
  <si>
    <t>　基　幹　番　号</t>
    <rPh sb="1" eb="2">
      <t>モト</t>
    </rPh>
    <rPh sb="3" eb="4">
      <t>ミキ</t>
    </rPh>
    <rPh sb="5" eb="6">
      <t>バン</t>
    </rPh>
    <rPh sb="7" eb="8">
      <t>ゴウ</t>
    </rPh>
    <phoneticPr fontId="3"/>
  </si>
  <si>
    <t xml:space="preserve"> 枝 番 号</t>
    <rPh sb="1" eb="2">
      <t>エダ</t>
    </rPh>
    <rPh sb="3" eb="4">
      <t>バン</t>
    </rPh>
    <rPh sb="5" eb="6">
      <t>ゴウ</t>
    </rPh>
    <phoneticPr fontId="3"/>
  </si>
  <si>
    <t>料変</t>
    <rPh sb="0" eb="1">
      <t>リョウ</t>
    </rPh>
    <rPh sb="1" eb="2">
      <t>ヘン</t>
    </rPh>
    <phoneticPr fontId="3"/>
  </si>
  <si>
    <t>住所</t>
    <rPh sb="0" eb="2">
      <t>ジュウショ</t>
    </rPh>
    <phoneticPr fontId="3"/>
  </si>
  <si>
    <t>事務組合名</t>
    <rPh sb="0" eb="2">
      <t>ジム</t>
    </rPh>
    <rPh sb="2" eb="4">
      <t>クミアイ</t>
    </rPh>
    <rPh sb="4" eb="5">
      <t>メイ</t>
    </rPh>
    <phoneticPr fontId="3"/>
  </si>
  <si>
    <t>殿</t>
    <rPh sb="0" eb="1">
      <t>トノ</t>
    </rPh>
    <phoneticPr fontId="3"/>
  </si>
  <si>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</si>
  <si>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人 員</t>
    <rPh sb="0" eb="1">
      <t>ヒト</t>
    </rPh>
    <rPh sb="2" eb="3">
      <t>イン</t>
    </rPh>
    <phoneticPr fontId="3"/>
  </si>
  <si>
    <t>　支　払　賃　金</t>
    <rPh sb="1" eb="2">
      <t>ササ</t>
    </rPh>
    <rPh sb="3" eb="4">
      <t>バライ</t>
    </rPh>
    <rPh sb="5" eb="6">
      <t>チン</t>
    </rPh>
    <rPh sb="7" eb="8">
      <t>キン</t>
    </rPh>
    <phoneticPr fontId="3"/>
  </si>
  <si>
    <t>人</t>
    <rPh sb="0" eb="1">
      <t>ニン</t>
    </rPh>
    <phoneticPr fontId="3"/>
  </si>
  <si>
    <t>円</t>
    <rPh sb="0" eb="1">
      <t>エン</t>
    </rPh>
    <phoneticPr fontId="3"/>
  </si>
  <si>
    <t>月</t>
    <rPh sb="0" eb="1">
      <t>ツキ</t>
    </rPh>
    <phoneticPr fontId="3"/>
  </si>
  <si>
    <t>千円</t>
    <rPh sb="0" eb="2">
      <t>センエン</t>
    </rPh>
    <phoneticPr fontId="3"/>
  </si>
  <si>
    <t>合　計</t>
    <rPh sb="0" eb="1">
      <t>ゴウ</t>
    </rPh>
    <rPh sb="2" eb="3">
      <t>ケイ</t>
    </rPh>
    <phoneticPr fontId="3"/>
  </si>
  <si>
    <t>賞与等</t>
    <rPh sb="0" eb="2">
      <t>ショウヨ</t>
    </rPh>
    <rPh sb="2" eb="3">
      <t>ナド</t>
    </rPh>
    <phoneticPr fontId="3"/>
  </si>
  <si>
    <t>月</t>
  </si>
  <si>
    <t>業種変更後</t>
    <rPh sb="0" eb="2">
      <t>ギョウシュ</t>
    </rPh>
    <rPh sb="2" eb="4">
      <t>ヘンコウ</t>
    </rPh>
    <rPh sb="4" eb="5">
      <t>ゴ</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</si>
  <si>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</si>
  <si>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年</t>
    <rPh sb="0" eb="1">
      <t>ネン</t>
    </rPh>
    <phoneticPr fontId="3"/>
  </si>
  <si>
    <t>希望する
基礎日額</t>
    <rPh sb="0" eb="2">
      <t>キボウ</t>
    </rPh>
    <phoneticPr fontId="3"/>
  </si>
  <si>
    <t>1 期</t>
    <rPh sb="2" eb="3">
      <t>キ</t>
    </rPh>
    <phoneticPr fontId="3"/>
  </si>
  <si>
    <t>３ 期</t>
    <rPh sb="2" eb="3">
      <t>キ</t>
    </rPh>
    <phoneticPr fontId="3"/>
  </si>
  <si>
    <t>上記のとおり報告します。</t>
    <rPh sb="0" eb="2">
      <t>ジョウキ</t>
    </rPh>
    <rPh sb="6" eb="8">
      <t>ホウコク</t>
    </rPh>
    <phoneticPr fontId="3"/>
  </si>
  <si>
    <t>事業主氏名</t>
    <rPh sb="0" eb="3">
      <t>ジギョウヌシ</t>
    </rPh>
    <rPh sb="3" eb="5">
      <t>シメイ</t>
    </rPh>
    <phoneticPr fontId="3"/>
  </si>
  <si>
    <t>組機様式第5号</t>
    <rPh sb="0" eb="1">
      <t>クミ</t>
    </rPh>
    <rPh sb="1" eb="2">
      <t>キ</t>
    </rPh>
    <rPh sb="2" eb="4">
      <t>ヨウシキ</t>
    </rPh>
    <rPh sb="4" eb="5">
      <t>ダイ</t>
    </rPh>
    <rPh sb="6" eb="7">
      <t>ゴウ</t>
    </rPh>
    <phoneticPr fontId="3"/>
  </si>
  <si>
    <t>日</t>
    <rPh sb="0" eb="1">
      <t>ヒ</t>
    </rPh>
    <phoneticPr fontId="3"/>
  </si>
  <si>
    <t xml:space="preserve"> </t>
    <phoneticPr fontId="3"/>
  </si>
  <si>
    <t>月</t>
    <phoneticPr fontId="3"/>
  </si>
  <si>
    <t>00</t>
    <phoneticPr fontId="3"/>
  </si>
  <si>
    <t>事業主名</t>
    <rPh sb="0" eb="3">
      <t>ジギョウヌシ</t>
    </rPh>
    <rPh sb="3" eb="4">
      <t>メイ</t>
    </rPh>
    <phoneticPr fontId="3"/>
  </si>
  <si>
    <t>事業場名</t>
    <rPh sb="0" eb="3">
      <t>ジギョウジョウ</t>
    </rPh>
    <rPh sb="3" eb="4">
      <t>メイ</t>
    </rPh>
    <phoneticPr fontId="3"/>
  </si>
  <si>
    <t>〒</t>
    <phoneticPr fontId="3"/>
  </si>
  <si>
    <t>千円</t>
    <rPh sb="0" eb="1">
      <t>セン</t>
    </rPh>
    <rPh sb="1" eb="2">
      <t>エン</t>
    </rPh>
    <phoneticPr fontId="3"/>
  </si>
  <si>
    <t>申告済概算保険料</t>
    <rPh sb="0" eb="2">
      <t>シンコク</t>
    </rPh>
    <rPh sb="2" eb="3">
      <t>ズ</t>
    </rPh>
    <rPh sb="3" eb="5">
      <t>ガイサン</t>
    </rPh>
    <rPh sb="5" eb="7">
      <t>ホケン</t>
    </rPh>
    <rPh sb="7" eb="8">
      <t>リョウ</t>
    </rPh>
    <phoneticPr fontId="3"/>
  </si>
  <si>
    <t>作成者</t>
    <rPh sb="0" eb="2">
      <t>サクセイ</t>
    </rPh>
    <rPh sb="2" eb="3">
      <t>シャ</t>
    </rPh>
    <phoneticPr fontId="3"/>
  </si>
  <si>
    <t>雇用保険事業所番号</t>
    <rPh sb="0" eb="2">
      <t>コヨウ</t>
    </rPh>
    <rPh sb="2" eb="4">
      <t>ホケン</t>
    </rPh>
    <rPh sb="4" eb="6">
      <t>ジギョウ</t>
    </rPh>
    <rPh sb="6" eb="7">
      <t>ショ</t>
    </rPh>
    <rPh sb="7" eb="9">
      <t>バンゴウ</t>
    </rPh>
    <phoneticPr fontId="3"/>
  </si>
  <si>
    <t>確定</t>
    <rPh sb="0" eb="2">
      <t>カクテイ</t>
    </rPh>
    <phoneticPr fontId="3"/>
  </si>
  <si>
    <t>概算</t>
    <rPh sb="0" eb="2">
      <t>ガイサン</t>
    </rPh>
    <phoneticPr fontId="3"/>
  </si>
  <si>
    <t>府県</t>
    <rPh sb="0" eb="2">
      <t>フケン</t>
    </rPh>
    <phoneticPr fontId="3"/>
  </si>
  <si>
    <t>－</t>
    <phoneticPr fontId="3"/>
  </si>
  <si>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3"/>
  </si>
  <si>
    <t>NO</t>
    <phoneticPr fontId="3"/>
  </si>
  <si>
    <t>特別加入者の氏名</t>
    <phoneticPr fontId="3"/>
  </si>
  <si>
    <t>承認された
基礎日額</t>
    <phoneticPr fontId="3"/>
  </si>
  <si>
    <t>適用月数</t>
    <phoneticPr fontId="3"/>
  </si>
  <si>
    <t>合　　計</t>
    <rPh sb="0" eb="1">
      <t>ゴウ</t>
    </rPh>
    <rPh sb="3" eb="4">
      <t>ケイ</t>
    </rPh>
    <phoneticPr fontId="3"/>
  </si>
  <si>
    <t>３　　月</t>
    <rPh sb="3" eb="4">
      <t>ガツ</t>
    </rPh>
    <phoneticPr fontId="3"/>
  </si>
  <si>
    <t>２　　月</t>
    <rPh sb="3" eb="4">
      <t>ガツ</t>
    </rPh>
    <phoneticPr fontId="3"/>
  </si>
  <si>
    <t>１２　　月</t>
  </si>
  <si>
    <t>１１　　月</t>
  </si>
  <si>
    <t>１０　　月</t>
    <rPh sb="4" eb="5">
      <t>ガツ</t>
    </rPh>
    <phoneticPr fontId="3"/>
  </si>
  <si>
    <t>９　　月</t>
    <rPh sb="3" eb="4">
      <t>ガツ</t>
    </rPh>
    <phoneticPr fontId="3"/>
  </si>
  <si>
    <t>８　　月</t>
    <phoneticPr fontId="3"/>
  </si>
  <si>
    <t>７　　月</t>
    <phoneticPr fontId="3"/>
  </si>
  <si>
    <t>６　　月</t>
    <rPh sb="3" eb="4">
      <t>ガツ</t>
    </rPh>
    <phoneticPr fontId="3"/>
  </si>
  <si>
    <t>５　　月</t>
    <rPh sb="3" eb="4">
      <t>ガツ</t>
    </rPh>
    <phoneticPr fontId="3"/>
  </si>
  <si>
    <t>氏　　名</t>
    <rPh sb="0" eb="1">
      <t>シ</t>
    </rPh>
    <rPh sb="3" eb="4">
      <t>メイ</t>
    </rPh>
    <phoneticPr fontId="3"/>
  </si>
  <si>
    <t>NO</t>
    <phoneticPr fontId="3"/>
  </si>
  <si>
    <t>事業所名　</t>
    <phoneticPr fontId="3"/>
  </si>
  <si>
    <t>賞与</t>
    <rPh sb="0" eb="2">
      <t>ショウヨ</t>
    </rPh>
    <phoneticPr fontId="3"/>
  </si>
  <si>
    <t>月</t>
    <rPh sb="0" eb="1">
      <t>ガツ</t>
    </rPh>
    <phoneticPr fontId="3"/>
  </si>
  <si>
    <t>月</t>
    <rPh sb="0" eb="1">
      <t>ゲツ</t>
    </rPh>
    <phoneticPr fontId="3"/>
  </si>
  <si>
    <t>人数</t>
    <rPh sb="0" eb="2">
      <t>ニンズウ</t>
    </rPh>
    <phoneticPr fontId="3"/>
  </si>
  <si>
    <t>賃金</t>
    <rPh sb="0" eb="2">
      <t>チンギン</t>
    </rPh>
    <phoneticPr fontId="3"/>
  </si>
  <si>
    <t>〒</t>
    <phoneticPr fontId="3"/>
  </si>
  <si>
    <t>-</t>
    <phoneticPr fontId="3"/>
  </si>
  <si>
    <t>所在地</t>
    <rPh sb="0" eb="3">
      <t>ショザイチ</t>
    </rPh>
    <phoneticPr fontId="3"/>
  </si>
  <si>
    <t>事業所名</t>
    <rPh sb="0" eb="3">
      <t>ジギョウショ</t>
    </rPh>
    <rPh sb="3" eb="4">
      <t>メイ</t>
    </rPh>
    <phoneticPr fontId="3"/>
  </si>
  <si>
    <t>代表者名</t>
    <rPh sb="0" eb="3">
      <t>ダイヒョウシャ</t>
    </rPh>
    <rPh sb="3" eb="4">
      <t>メイ</t>
    </rPh>
    <phoneticPr fontId="3"/>
  </si>
  <si>
    <t>建物等</t>
    <rPh sb="0" eb="2">
      <t>タテモノ</t>
    </rPh>
    <rPh sb="2" eb="3">
      <t>トウ</t>
    </rPh>
    <phoneticPr fontId="3"/>
  </si>
  <si>
    <t>雇用保険番号</t>
    <rPh sb="0" eb="2">
      <t>コヨウ</t>
    </rPh>
    <rPh sb="2" eb="4">
      <t>ホケン</t>
    </rPh>
    <rPh sb="4" eb="6">
      <t>バンゴウ</t>
    </rPh>
    <phoneticPr fontId="3"/>
  </si>
  <si>
    <t>事業概要（内容）</t>
    <rPh sb="0" eb="2">
      <t>ジギョウ</t>
    </rPh>
    <rPh sb="2" eb="4">
      <t>ガイヨウ</t>
    </rPh>
    <rPh sb="5" eb="7">
      <t>ナイヨウ</t>
    </rPh>
    <phoneticPr fontId="3"/>
  </si>
  <si>
    <t>事業所TEL</t>
    <rPh sb="0" eb="3">
      <t>ジギョウショ</t>
    </rPh>
    <phoneticPr fontId="3"/>
  </si>
  <si>
    <t>ＮＯ</t>
    <phoneticPr fontId="3"/>
  </si>
  <si>
    <t>氏名</t>
    <rPh sb="0" eb="2">
      <t>シメイ</t>
    </rPh>
    <phoneticPr fontId="3"/>
  </si>
  <si>
    <t>高齢者NO</t>
    <rPh sb="0" eb="3">
      <t>コウレイシャ</t>
    </rPh>
    <phoneticPr fontId="3"/>
  </si>
  <si>
    <t>特別加入者</t>
    <rPh sb="0" eb="2">
      <t>トクベツ</t>
    </rPh>
    <rPh sb="2" eb="4">
      <t>カニュウ</t>
    </rPh>
    <rPh sb="4" eb="5">
      <t>シャ</t>
    </rPh>
    <phoneticPr fontId="3"/>
  </si>
  <si>
    <t>承認された金額</t>
    <rPh sb="0" eb="2">
      <t>ショウニン</t>
    </rPh>
    <rPh sb="5" eb="7">
      <t>キンガク</t>
    </rPh>
    <phoneticPr fontId="3"/>
  </si>
  <si>
    <t>脱退年月日</t>
    <rPh sb="0" eb="2">
      <t>ダッタイ</t>
    </rPh>
    <rPh sb="2" eb="5">
      <t>ネンガッピ</t>
    </rPh>
    <phoneticPr fontId="3"/>
  </si>
  <si>
    <t>年度末日</t>
    <rPh sb="0" eb="3">
      <t>ネンドマツ</t>
    </rPh>
    <rPh sb="3" eb="4">
      <t>ビ</t>
    </rPh>
    <phoneticPr fontId="3"/>
  </si>
  <si>
    <t>貴事業所で雇用していたすべての雇用保険被保険者について記入して下さい。</t>
    <phoneticPr fontId="3"/>
  </si>
  <si>
    <t>　　上記の期間中、労働者に支払った賃金（総支給額）を月別に記入して下さい。（賃金には、賞与・交通費・家族手当・精皆勤手当等も含みます。）</t>
    <phoneticPr fontId="3"/>
  </si>
  <si>
    <t>　上記の期間中、労働者に支払った賃金（総支給額）を月別に記入して下さい。（賃金には、賞与・交通費・家族手当・精皆勤手当等も含みます。）</t>
    <phoneticPr fontId="3"/>
  </si>
  <si>
    <t>年度の途中で脱退する（した）場合</t>
    <rPh sb="0" eb="2">
      <t>ネンド</t>
    </rPh>
    <rPh sb="3" eb="5">
      <t>トチュウ</t>
    </rPh>
    <rPh sb="6" eb="8">
      <t>ダッタイ</t>
    </rPh>
    <rPh sb="14" eb="16">
      <t>バアイ</t>
    </rPh>
    <phoneticPr fontId="3"/>
  </si>
  <si>
    <t>年度始日</t>
    <rPh sb="0" eb="2">
      <t>ネンド</t>
    </rPh>
    <rPh sb="2" eb="3">
      <t>ハジ</t>
    </rPh>
    <rPh sb="3" eb="4">
      <t>ビ</t>
    </rPh>
    <phoneticPr fontId="3"/>
  </si>
  <si>
    <t>番号</t>
    <rPh sb="0" eb="2">
      <t>バンゴウ</t>
    </rPh>
    <phoneticPr fontId="10"/>
  </si>
  <si>
    <t>有無</t>
    <rPh sb="0" eb="2">
      <t>ウム</t>
    </rPh>
    <phoneticPr fontId="10"/>
  </si>
  <si>
    <t>金額</t>
    <rPh sb="0" eb="2">
      <t>キンガク</t>
    </rPh>
    <phoneticPr fontId="10"/>
  </si>
  <si>
    <t>来年度賃金見込額</t>
    <rPh sb="0" eb="3">
      <t>ライネンド</t>
    </rPh>
    <rPh sb="3" eb="5">
      <t>チンギン</t>
    </rPh>
    <rPh sb="5" eb="7">
      <t>ミコ</t>
    </rPh>
    <rPh sb="7" eb="8">
      <t>ガク</t>
    </rPh>
    <phoneticPr fontId="3"/>
  </si>
  <si>
    <t>千円</t>
    <rPh sb="0" eb="1">
      <t>セン</t>
    </rPh>
    <rPh sb="1" eb="2">
      <t>エン</t>
    </rPh>
    <phoneticPr fontId="3"/>
  </si>
  <si>
    <t>労災</t>
    <rPh sb="0" eb="2">
      <t>ロウサイ</t>
    </rPh>
    <phoneticPr fontId="3"/>
  </si>
  <si>
    <t>雇用</t>
    <rPh sb="0" eb="2">
      <t>コヨウ</t>
    </rPh>
    <phoneticPr fontId="3"/>
  </si>
  <si>
    <t>確定賃金相当額</t>
    <rPh sb="0" eb="2">
      <t>カクテイ</t>
    </rPh>
    <rPh sb="2" eb="4">
      <t>チンギン</t>
    </rPh>
    <rPh sb="4" eb="6">
      <t>ソウトウ</t>
    </rPh>
    <rPh sb="6" eb="7">
      <t>ガク</t>
    </rPh>
    <phoneticPr fontId="3"/>
  </si>
  <si>
    <t>概算賃金相当額</t>
    <rPh sb="0" eb="2">
      <t>ガイサン</t>
    </rPh>
    <rPh sb="2" eb="4">
      <t>チンギン</t>
    </rPh>
    <rPh sb="4" eb="6">
      <t>ソウトウ</t>
    </rPh>
    <rPh sb="6" eb="7">
      <t>ガク</t>
    </rPh>
    <phoneticPr fontId="3"/>
  </si>
  <si>
    <t>旧保険料率</t>
    <rPh sb="0" eb="1">
      <t>キュウ</t>
    </rPh>
    <rPh sb="1" eb="3">
      <t>ホケン</t>
    </rPh>
    <rPh sb="3" eb="5">
      <t>リョウリツ</t>
    </rPh>
    <phoneticPr fontId="10"/>
  </si>
  <si>
    <t>新保険料率</t>
    <rPh sb="0" eb="1">
      <t>シン</t>
    </rPh>
    <rPh sb="1" eb="3">
      <t>ホケン</t>
    </rPh>
    <rPh sb="3" eb="5">
      <t>リョウリツ</t>
    </rPh>
    <phoneticPr fontId="10"/>
  </si>
  <si>
    <t>委託解除日</t>
    <rPh sb="0" eb="2">
      <t>イタク</t>
    </rPh>
    <rPh sb="2" eb="4">
      <t>カイジョ</t>
    </rPh>
    <rPh sb="4" eb="5">
      <t>ビ</t>
    </rPh>
    <phoneticPr fontId="3"/>
  </si>
  <si>
    <t>対象となる事業所のみ記入</t>
    <rPh sb="0" eb="2">
      <t>タイショウ</t>
    </rPh>
    <rPh sb="5" eb="8">
      <t>ジギョウショ</t>
    </rPh>
    <rPh sb="10" eb="12">
      <t>キニュウ</t>
    </rPh>
    <phoneticPr fontId="3"/>
  </si>
  <si>
    <t>※来年度支払予定賃金が大きく（半分以下または２倍以上）変わる場合は、その金額（年総額）を記入してください。</t>
    <rPh sb="1" eb="4">
      <t>ライネンド</t>
    </rPh>
    <rPh sb="4" eb="6">
      <t>シハライ</t>
    </rPh>
    <rPh sb="6" eb="8">
      <t>ヨテイ</t>
    </rPh>
    <rPh sb="8" eb="10">
      <t>チンギン</t>
    </rPh>
    <rPh sb="11" eb="12">
      <t>オオ</t>
    </rPh>
    <rPh sb="23" eb="26">
      <t>バイイジョウ</t>
    </rPh>
    <rPh sb="27" eb="28">
      <t>カ</t>
    </rPh>
    <rPh sb="30" eb="32">
      <t>バアイ</t>
    </rPh>
    <rPh sb="36" eb="38">
      <t>キンガク</t>
    </rPh>
    <rPh sb="39" eb="40">
      <t>ネン</t>
    </rPh>
    <rPh sb="40" eb="42">
      <t>ソウガク</t>
    </rPh>
    <rPh sb="44" eb="46">
      <t>キニュウ</t>
    </rPh>
    <phoneticPr fontId="3"/>
  </si>
  <si>
    <t>労働保険料等算定基礎賃金等の報告作成ツール使用方法</t>
    <rPh sb="0" eb="2">
      <t>ロウドウ</t>
    </rPh>
    <rPh sb="2" eb="5">
      <t>ホケンリョウ</t>
    </rPh>
    <rPh sb="5" eb="6">
      <t>トウ</t>
    </rPh>
    <rPh sb="6" eb="8">
      <t>サンテイ</t>
    </rPh>
    <rPh sb="8" eb="10">
      <t>キソ</t>
    </rPh>
    <rPh sb="10" eb="12">
      <t>チンギン</t>
    </rPh>
    <rPh sb="12" eb="13">
      <t>トウ</t>
    </rPh>
    <rPh sb="14" eb="16">
      <t>ホウコク</t>
    </rPh>
    <rPh sb="16" eb="18">
      <t>サクセイ</t>
    </rPh>
    <rPh sb="21" eb="23">
      <t>シヨウ</t>
    </rPh>
    <rPh sb="23" eb="25">
      <t>ホウホウ</t>
    </rPh>
    <phoneticPr fontId="3"/>
  </si>
  <si>
    <t>※この作成ツールで作成できる賃金等の報告は下記のとおりです。</t>
    <rPh sb="3" eb="5">
      <t>サクセイ</t>
    </rPh>
    <rPh sb="9" eb="11">
      <t>サクセイ</t>
    </rPh>
    <rPh sb="14" eb="16">
      <t>チンギン</t>
    </rPh>
    <rPh sb="16" eb="17">
      <t>トウ</t>
    </rPh>
    <rPh sb="18" eb="20">
      <t>ホウコク</t>
    </rPh>
    <rPh sb="21" eb="23">
      <t>カキ</t>
    </rPh>
    <phoneticPr fontId="3"/>
  </si>
  <si>
    <t>【作成方法】</t>
    <rPh sb="1" eb="3">
      <t>サクセイ</t>
    </rPh>
    <rPh sb="3" eb="5">
      <t>ホウホウ</t>
    </rPh>
    <phoneticPr fontId="3"/>
  </si>
  <si>
    <t>①事業所基本情報の入力</t>
    <rPh sb="1" eb="4">
      <t>ジギョウショ</t>
    </rPh>
    <rPh sb="4" eb="6">
      <t>キホン</t>
    </rPh>
    <rPh sb="6" eb="8">
      <t>ジョウホウ</t>
    </rPh>
    <rPh sb="9" eb="11">
      <t>ニュウリョク</t>
    </rPh>
    <phoneticPr fontId="3"/>
  </si>
  <si>
    <t>　入力内容は郵送でお送りした「労働保険等算定基礎賃金等の報告」を参照ください。</t>
    <rPh sb="1" eb="3">
      <t>ニュウリョク</t>
    </rPh>
    <rPh sb="3" eb="5">
      <t>ナイヨウ</t>
    </rPh>
    <rPh sb="6" eb="8">
      <t>ユウソウ</t>
    </rPh>
    <rPh sb="10" eb="11">
      <t>オク</t>
    </rPh>
    <rPh sb="15" eb="17">
      <t>ロウドウ</t>
    </rPh>
    <rPh sb="17" eb="19">
      <t>ホケン</t>
    </rPh>
    <rPh sb="19" eb="20">
      <t>トウ</t>
    </rPh>
    <rPh sb="20" eb="22">
      <t>サンテイ</t>
    </rPh>
    <rPh sb="22" eb="24">
      <t>キソ</t>
    </rPh>
    <rPh sb="24" eb="26">
      <t>チンギン</t>
    </rPh>
    <rPh sb="26" eb="27">
      <t>トウ</t>
    </rPh>
    <rPh sb="28" eb="30">
      <t>ホウコク</t>
    </rPh>
    <rPh sb="32" eb="34">
      <t>サンショウ</t>
    </rPh>
    <phoneticPr fontId="3"/>
  </si>
  <si>
    <t>②賃金の入力</t>
    <rPh sb="1" eb="3">
      <t>チンギン</t>
    </rPh>
    <rPh sb="4" eb="6">
      <t>ニュウリョク</t>
    </rPh>
    <phoneticPr fontId="3"/>
  </si>
  <si>
    <t>③特別加入者入力</t>
    <rPh sb="1" eb="3">
      <t>トクベツ</t>
    </rPh>
    <rPh sb="3" eb="5">
      <t>カニュウ</t>
    </rPh>
    <rPh sb="5" eb="6">
      <t>シャ</t>
    </rPh>
    <rPh sb="6" eb="8">
      <t>ニュウリョク</t>
    </rPh>
    <phoneticPr fontId="3"/>
  </si>
  <si>
    <t>変更なし</t>
    <rPh sb="0" eb="2">
      <t>ヘンコウ</t>
    </rPh>
    <phoneticPr fontId="3"/>
  </si>
  <si>
    <t>希望基礎日額</t>
    <rPh sb="0" eb="2">
      <t>キボウ</t>
    </rPh>
    <rPh sb="2" eb="4">
      <t>キソ</t>
    </rPh>
    <rPh sb="4" eb="6">
      <t>ニチガク</t>
    </rPh>
    <phoneticPr fontId="3"/>
  </si>
  <si>
    <t>次年度希望する基礎日額</t>
    <rPh sb="0" eb="3">
      <t>ジネンド</t>
    </rPh>
    <rPh sb="3" eb="5">
      <t>キボウ</t>
    </rPh>
    <rPh sb="7" eb="9">
      <t>キソ</t>
    </rPh>
    <rPh sb="9" eb="11">
      <t>ニチガク</t>
    </rPh>
    <phoneticPr fontId="3"/>
  </si>
  <si>
    <t>注意（入力エラー）</t>
    <rPh sb="0" eb="2">
      <t>チュウイ</t>
    </rPh>
    <rPh sb="3" eb="5">
      <t>ニュウリョク</t>
    </rPh>
    <phoneticPr fontId="3"/>
  </si>
  <si>
    <t>　次年度、希望する基礎日額を選択してください。</t>
    <rPh sb="1" eb="4">
      <t>ジネンド</t>
    </rPh>
    <rPh sb="5" eb="7">
      <t>キボウ</t>
    </rPh>
    <rPh sb="9" eb="11">
      <t>キソ</t>
    </rPh>
    <rPh sb="11" eb="13">
      <t>ニチガク</t>
    </rPh>
    <rPh sb="14" eb="16">
      <t>センタク</t>
    </rPh>
    <phoneticPr fontId="3"/>
  </si>
  <si>
    <t>④印刷</t>
    <rPh sb="1" eb="3">
      <t>インサツ</t>
    </rPh>
    <phoneticPr fontId="3"/>
  </si>
  <si>
    <t>　・報告書</t>
    <rPh sb="2" eb="5">
      <t>ホウコクショ</t>
    </rPh>
    <phoneticPr fontId="3"/>
  </si>
  <si>
    <t>　※特別加入に加入していない事業所は、記入不要です。</t>
    <rPh sb="2" eb="4">
      <t>トクベツ</t>
    </rPh>
    <rPh sb="4" eb="6">
      <t>カニュウ</t>
    </rPh>
    <rPh sb="7" eb="9">
      <t>カニュウ</t>
    </rPh>
    <rPh sb="14" eb="17">
      <t>ジギョウショ</t>
    </rPh>
    <rPh sb="19" eb="21">
      <t>キニュウ</t>
    </rPh>
    <rPh sb="21" eb="23">
      <t>フヨウ</t>
    </rPh>
    <phoneticPr fontId="3"/>
  </si>
  <si>
    <t>※末尾とは事業所の基幹番号６桁（94613○）の末尾の数字です。</t>
    <rPh sb="1" eb="3">
      <t>マツビ</t>
    </rPh>
    <rPh sb="5" eb="8">
      <t>ジギョウショ</t>
    </rPh>
    <rPh sb="9" eb="11">
      <t>キカン</t>
    </rPh>
    <rPh sb="11" eb="13">
      <t>バンゴウ</t>
    </rPh>
    <rPh sb="14" eb="15">
      <t>ケタ</t>
    </rPh>
    <rPh sb="24" eb="26">
      <t>マツビ</t>
    </rPh>
    <rPh sb="27" eb="29">
      <t>スウジ</t>
    </rPh>
    <phoneticPr fontId="3"/>
  </si>
  <si>
    <t>令和</t>
    <rPh sb="0" eb="2">
      <t>レイワ</t>
    </rPh>
    <phoneticPr fontId="3"/>
  </si>
  <si>
    <t>新井商工会議所</t>
    <rPh sb="0" eb="2">
      <t>アライ</t>
    </rPh>
    <rPh sb="2" eb="4">
      <t>ショウコウ</t>
    </rPh>
    <rPh sb="4" eb="7">
      <t>カイギショ</t>
    </rPh>
    <phoneticPr fontId="3"/>
  </si>
  <si>
    <t>0255-72-2425</t>
    <phoneticPr fontId="3"/>
  </si>
  <si>
    <t>申告済概算保険料</t>
    <phoneticPr fontId="3"/>
  </si>
  <si>
    <t>作成者</t>
    <phoneticPr fontId="3"/>
  </si>
  <si>
    <t>日</t>
    <rPh sb="0" eb="1">
      <t>ニチ</t>
    </rPh>
    <phoneticPr fontId="3"/>
  </si>
  <si>
    <t>3.事業概要（番号）</t>
    <rPh sb="2" eb="4">
      <t>ジギョウ</t>
    </rPh>
    <rPh sb="4" eb="6">
      <t>ガイヨウ</t>
    </rPh>
    <rPh sb="7" eb="9">
      <t>バンゴウ</t>
    </rPh>
    <phoneticPr fontId="3"/>
  </si>
  <si>
    <t>4.特掲事項</t>
    <phoneticPr fontId="3"/>
  </si>
  <si>
    <t>6.延納の申請</t>
    <phoneticPr fontId="3"/>
  </si>
  <si>
    <t>労働保険料等算定基礎賃金等の報告</t>
    <rPh sb="0" eb="2">
      <t>ロウドウ</t>
    </rPh>
    <rPh sb="2" eb="4">
      <t>ホケン</t>
    </rPh>
    <rPh sb="4" eb="6">
      <t>リョウナド</t>
    </rPh>
    <rPh sb="6" eb="8">
      <t>サンテイ</t>
    </rPh>
    <rPh sb="8" eb="10">
      <t>キソ</t>
    </rPh>
    <rPh sb="10" eb="13">
      <t>チンギンナド</t>
    </rPh>
    <rPh sb="14" eb="16">
      <t>ホウコク</t>
    </rPh>
    <phoneticPr fontId="3"/>
  </si>
  <si>
    <t>3．事業の概要</t>
    <rPh sb="2" eb="4">
      <t>ジギョウ</t>
    </rPh>
    <rPh sb="5" eb="7">
      <t>ガイヨウ</t>
    </rPh>
    <phoneticPr fontId="3"/>
  </si>
  <si>
    <t>4．特掲事項</t>
    <rPh sb="2" eb="3">
      <t>トク</t>
    </rPh>
    <rPh sb="3" eb="4">
      <t>ケイ</t>
    </rPh>
    <rPh sb="4" eb="6">
      <t>ジコウ</t>
    </rPh>
    <phoneticPr fontId="3"/>
  </si>
  <si>
    <t>5．新年度賃金見込額</t>
    <rPh sb="2" eb="3">
      <t>シン</t>
    </rPh>
    <rPh sb="3" eb="5">
      <t>ネンド</t>
    </rPh>
    <rPh sb="5" eb="7">
      <t>チンギン</t>
    </rPh>
    <rPh sb="7" eb="9">
      <t>ミコ</t>
    </rPh>
    <rPh sb="9" eb="10">
      <t>ガク</t>
    </rPh>
    <phoneticPr fontId="3"/>
  </si>
  <si>
    <t>労災</t>
    <rPh sb="0" eb="1">
      <t>ロウ</t>
    </rPh>
    <rPh sb="1" eb="2">
      <t>サイ</t>
    </rPh>
    <phoneticPr fontId="3"/>
  </si>
  <si>
    <t>雇用</t>
    <rPh sb="0" eb="1">
      <t>ヤトイ</t>
    </rPh>
    <rPh sb="1" eb="2">
      <t>ヨウ</t>
    </rPh>
    <phoneticPr fontId="3"/>
  </si>
  <si>
    <t>6．延納の申請</t>
    <rPh sb="2" eb="4">
      <t>エンノウ</t>
    </rPh>
    <rPh sb="5" eb="7">
      <t>シンセイ</t>
    </rPh>
    <phoneticPr fontId="3"/>
  </si>
  <si>
    <t>事業場TEL：</t>
    <rPh sb="0" eb="2">
      <t>ジギョウ</t>
    </rPh>
    <rPh sb="2" eb="3">
      <t>バ</t>
    </rPh>
    <phoneticPr fontId="3"/>
  </si>
  <si>
    <t>（</t>
    <phoneticPr fontId="3"/>
  </si>
  <si>
    <t>TEL:</t>
    <phoneticPr fontId="3"/>
  </si>
  <si>
    <t>）</t>
    <phoneticPr fontId="3"/>
  </si>
  <si>
    <t>　　　　　項目
　月別</t>
    <rPh sb="5" eb="7">
      <t>コウモク</t>
    </rPh>
    <rPh sb="12" eb="14">
      <t>ツキベツ</t>
    </rPh>
    <phoneticPr fontId="3"/>
  </si>
  <si>
    <t>(1)　　 常　用　労　働　者</t>
    <phoneticPr fontId="3"/>
  </si>
  <si>
    <t>(2)　 役員で労働者扱いの者</t>
    <phoneticPr fontId="3"/>
  </si>
  <si>
    <t>(3)　　 臨　時　労　働　者</t>
    <phoneticPr fontId="3"/>
  </si>
  <si>
    <t>(4)　 　　　　　合　計</t>
    <phoneticPr fontId="3"/>
  </si>
  <si>
    <t>(5)　　　 被　保　険　者</t>
    <phoneticPr fontId="3"/>
  </si>
  <si>
    <t>(6)　 役員で労働者扱いの者</t>
    <phoneticPr fontId="3"/>
  </si>
  <si>
    <t>(7)　 　　　　　　合　計</t>
    <phoneticPr fontId="3"/>
  </si>
  <si>
    <t>業務執行権を有する者の指示を
受け労働に従事し、賃金を得て
いる者等</t>
    <phoneticPr fontId="3"/>
  </si>
  <si>
    <t>パートタイマー、アルバイト等</t>
    <phoneticPr fontId="3"/>
  </si>
  <si>
    <t>( （1）+（2）+（3） )</t>
    <phoneticPr fontId="3"/>
  </si>
  <si>
    <t>日雇労働被保険者に支払った賃金を含む
なお、パートタイマー、アルバイト等
雇用保険の被保険者とならない者を除く</t>
    <phoneticPr fontId="3"/>
  </si>
  <si>
    <t xml:space="preserve"> 給与支払等の面からみて
 労働者的性格の強い者</t>
    <phoneticPr fontId="3"/>
  </si>
  <si>
    <t>( （5）+（6） )</t>
    <phoneticPr fontId="3"/>
  </si>
  <si>
    <t>4月</t>
    <rPh sb="1" eb="2">
      <t>ツキ</t>
    </rPh>
    <phoneticPr fontId="3"/>
  </si>
  <si>
    <t>5月</t>
  </si>
  <si>
    <t>6月</t>
  </si>
  <si>
    <t>7月</t>
  </si>
  <si>
    <t>8月</t>
  </si>
  <si>
    <t>9月</t>
  </si>
  <si>
    <t>10月</t>
  </si>
  <si>
    <t>11月</t>
  </si>
  <si>
    <t>12月</t>
  </si>
  <si>
    <t>1月</t>
  </si>
  <si>
    <t>2月</t>
  </si>
  <si>
    <t>3月</t>
  </si>
  <si>
    <t>※業種変更年月</t>
    <rPh sb="1" eb="3">
      <t>ギョウシュ</t>
    </rPh>
    <rPh sb="3" eb="5">
      <t>ヘンコウ</t>
    </rPh>
    <rPh sb="5" eb="7">
      <t>ネンゲツ</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</si>
  <si>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</si>
  <si>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</si>
  <si>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</si>
  <si>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予備欄3</t>
    <rPh sb="0" eb="2">
      <t>ヨビ</t>
    </rPh>
    <rPh sb="2" eb="3">
      <t>ラン</t>
    </rPh>
    <phoneticPr fontId="3"/>
  </si>
  <si>
    <t>2 期</t>
    <rPh sb="2" eb="3">
      <t>キ</t>
    </rPh>
    <phoneticPr fontId="3"/>
  </si>
  <si>
    <t>４．委託解除拠出金納付済</t>
  </si>
  <si>
    <t>➍．委託解除拠出金納付済</t>
  </si>
  <si>
    <t>03</t>
    <phoneticPr fontId="3"/>
  </si>
  <si>
    <t>※会議所への事務委託を解除（委託替え、廃業等）する場合、委託解除日をご記入ください。</t>
    <rPh sb="1" eb="4">
      <t>カイギショ</t>
    </rPh>
    <rPh sb="6" eb="8">
      <t>ジム</t>
    </rPh>
    <rPh sb="8" eb="10">
      <t>イタク</t>
    </rPh>
    <rPh sb="11" eb="13">
      <t>カイジョ</t>
    </rPh>
    <rPh sb="14" eb="16">
      <t>イタク</t>
    </rPh>
    <rPh sb="16" eb="17">
      <t>カ</t>
    </rPh>
    <rPh sb="19" eb="21">
      <t>ハイギョウ</t>
    </rPh>
    <rPh sb="21" eb="22">
      <t>トウ</t>
    </rPh>
    <rPh sb="25" eb="27">
      <t>バアイ</t>
    </rPh>
    <rPh sb="28" eb="30">
      <t>イタク</t>
    </rPh>
    <rPh sb="30" eb="32">
      <t>カイジョ</t>
    </rPh>
    <rPh sb="32" eb="33">
      <t>ビ</t>
    </rPh>
    <rPh sb="35" eb="37">
      <t>キニュウ</t>
    </rPh>
    <phoneticPr fontId="3"/>
  </si>
  <si>
    <t>　末尾6　専用です</t>
    <rPh sb="1" eb="3">
      <t>マツビ</t>
    </rPh>
    <rPh sb="5" eb="7">
      <t>センヨウ</t>
    </rPh>
    <phoneticPr fontId="3"/>
  </si>
  <si>
    <t>　　　労保賃金報告【常時労働者】記載の保険者以外で、一般労災保険を受けている労働者（臨時・パート・アルバイト等）を記入して下さい。</t>
    <rPh sb="3" eb="5">
      <t>ロウホ</t>
    </rPh>
    <rPh sb="5" eb="7">
      <t>チンギン</t>
    </rPh>
    <rPh sb="7" eb="9">
      <t>ホウコク</t>
    </rPh>
    <rPh sb="10" eb="12">
      <t>ジョウジ</t>
    </rPh>
    <rPh sb="12" eb="15">
      <t>ロウドウシャ</t>
    </rPh>
    <rPh sb="16" eb="18">
      <t>キサイ</t>
    </rPh>
    <rPh sb="19" eb="21">
      <t>ホケン</t>
    </rPh>
    <rPh sb="21" eb="22">
      <t>シャ</t>
    </rPh>
    <rPh sb="22" eb="24">
      <t>イガイ</t>
    </rPh>
    <rPh sb="26" eb="28">
      <t>イッパン</t>
    </rPh>
    <rPh sb="28" eb="30">
      <t>ロウサイ</t>
    </rPh>
    <rPh sb="30" eb="32">
      <t>ホケン</t>
    </rPh>
    <rPh sb="33" eb="34">
      <t>ウ</t>
    </rPh>
    <rPh sb="38" eb="41">
      <t>ロウドウシャ</t>
    </rPh>
    <rPh sb="42" eb="44">
      <t>リンジ</t>
    </rPh>
    <rPh sb="54" eb="55">
      <t>ナド</t>
    </rPh>
    <rPh sb="57" eb="59">
      <t>キニュウ</t>
    </rPh>
    <rPh sb="61" eb="62">
      <t>クダ</t>
    </rPh>
    <phoneticPr fontId="3"/>
  </si>
  <si>
    <t>　　　労保賃金報告【常時労働者】記載の保険者以外で、一般労災保険を受けている労働者（役員で労働者扱いの者）を記入して下さい。</t>
    <rPh sb="3" eb="5">
      <t>ロウホ</t>
    </rPh>
    <rPh sb="5" eb="7">
      <t>チンギン</t>
    </rPh>
    <rPh sb="7" eb="9">
      <t>ホウコク</t>
    </rPh>
    <rPh sb="10" eb="12">
      <t>ジョウジ</t>
    </rPh>
    <rPh sb="12" eb="15">
      <t>ロウドウシャ</t>
    </rPh>
    <rPh sb="16" eb="18">
      <t>キサイ</t>
    </rPh>
    <rPh sb="19" eb="21">
      <t>ホケン</t>
    </rPh>
    <rPh sb="21" eb="22">
      <t>シャ</t>
    </rPh>
    <rPh sb="22" eb="24">
      <t>イガイ</t>
    </rPh>
    <rPh sb="26" eb="28">
      <t>イッパン</t>
    </rPh>
    <rPh sb="28" eb="30">
      <t>ロウサイ</t>
    </rPh>
    <rPh sb="30" eb="32">
      <t>ホケン</t>
    </rPh>
    <rPh sb="33" eb="34">
      <t>ウ</t>
    </rPh>
    <rPh sb="38" eb="41">
      <t>ロウドウシャ</t>
    </rPh>
    <rPh sb="42" eb="44">
      <t>ヤクイン</t>
    </rPh>
    <rPh sb="45" eb="48">
      <t>ロウドウシャ</t>
    </rPh>
    <rPh sb="48" eb="49">
      <t>アツカ</t>
    </rPh>
    <rPh sb="51" eb="52">
      <t>モノ</t>
    </rPh>
    <rPh sb="54" eb="56">
      <t>キニュウ</t>
    </rPh>
    <rPh sb="58" eb="59">
      <t>クダ</t>
    </rPh>
    <phoneticPr fontId="3"/>
  </si>
  <si>
    <r>
      <t>【　労災保険被保険者　（</t>
    </r>
    <r>
      <rPr>
        <b/>
        <sz val="11"/>
        <color rgb="FFFF0000"/>
        <rFont val="ＭＳ Ｐゴシック"/>
        <family val="3"/>
        <charset val="128"/>
      </rPr>
      <t>役員で労働者扱いの者</t>
    </r>
    <r>
      <rPr>
        <sz val="11"/>
        <rFont val="ＭＳ Ｐゴシック"/>
        <family val="3"/>
        <charset val="128"/>
      </rPr>
      <t>）】　月別賃金一覧表</t>
    </r>
    <rPh sb="2" eb="4">
      <t>ロウサイ</t>
    </rPh>
    <rPh sb="12" eb="14">
      <t>ヤクイン</t>
    </rPh>
    <rPh sb="15" eb="18">
      <t>ロウドウシャ</t>
    </rPh>
    <rPh sb="18" eb="19">
      <t>アツカ</t>
    </rPh>
    <rPh sb="21" eb="22">
      <t>モノ</t>
    </rPh>
    <phoneticPr fontId="3"/>
  </si>
  <si>
    <r>
      <t>【　労災保険被保険者　（</t>
    </r>
    <r>
      <rPr>
        <b/>
        <sz val="11"/>
        <color rgb="FFFF0000"/>
        <rFont val="ＭＳ Ｐゴシック"/>
        <family val="3"/>
        <charset val="128"/>
      </rPr>
      <t>臨時時労働者</t>
    </r>
    <r>
      <rPr>
        <sz val="11"/>
        <rFont val="ＭＳ Ｐゴシック"/>
        <family val="3"/>
        <charset val="128"/>
      </rPr>
      <t>）】　月別賃金一覧表</t>
    </r>
    <rPh sb="2" eb="4">
      <t>ロウサイ</t>
    </rPh>
    <rPh sb="12" eb="14">
      <t>リンジ</t>
    </rPh>
    <rPh sb="14" eb="15">
      <t>ジ</t>
    </rPh>
    <rPh sb="15" eb="18">
      <t>ロウドウシャ</t>
    </rPh>
    <phoneticPr fontId="3"/>
  </si>
  <si>
    <r>
      <t>【　労災保険被保険者　（</t>
    </r>
    <r>
      <rPr>
        <b/>
        <sz val="11"/>
        <color rgb="FFFF0000"/>
        <rFont val="ＭＳ Ｐゴシック"/>
        <family val="3"/>
        <charset val="128"/>
      </rPr>
      <t>常時労働者</t>
    </r>
    <r>
      <rPr>
        <sz val="11"/>
        <rFont val="ＭＳ Ｐゴシック"/>
        <family val="3"/>
        <charset val="128"/>
      </rPr>
      <t>）】　月別賃金一覧表</t>
    </r>
    <rPh sb="2" eb="4">
      <t>ロウサイ</t>
    </rPh>
    <rPh sb="12" eb="14">
      <t>ジョウジ</t>
    </rPh>
    <rPh sb="14" eb="17">
      <t>ロウドウシャ</t>
    </rPh>
    <phoneticPr fontId="3"/>
  </si>
  <si>
    <t>　　　常時労働者で一般労災保険を受けている労働者を記入して下さい。</t>
    <rPh sb="3" eb="5">
      <t>ジョウジ</t>
    </rPh>
    <rPh sb="5" eb="8">
      <t>ロウドウシャ</t>
    </rPh>
    <rPh sb="9" eb="11">
      <t>イッパン</t>
    </rPh>
    <rPh sb="11" eb="13">
      <t>ロウサイ</t>
    </rPh>
    <rPh sb="13" eb="15">
      <t>ホケン</t>
    </rPh>
    <rPh sb="16" eb="17">
      <t>ウ</t>
    </rPh>
    <rPh sb="21" eb="24">
      <t>ロウドウシャ</t>
    </rPh>
    <rPh sb="25" eb="27">
      <t>キニュウ</t>
    </rPh>
    <rPh sb="29" eb="30">
      <t>クダ</t>
    </rPh>
    <phoneticPr fontId="3"/>
  </si>
  <si>
    <t>　上記様式を印刷し、提出してください。</t>
    <rPh sb="1" eb="3">
      <t>ジョウキ</t>
    </rPh>
    <rPh sb="3" eb="5">
      <t>ヨウシキ</t>
    </rPh>
    <rPh sb="6" eb="8">
      <t>インサツ</t>
    </rPh>
    <rPh sb="10" eb="12">
      <t>テイシュツ</t>
    </rPh>
    <phoneticPr fontId="3"/>
  </si>
  <si>
    <t>　エクセルシート『事業所基本情報』を入力して下さい。</t>
    <rPh sb="9" eb="12">
      <t>ジギョウショ</t>
    </rPh>
    <rPh sb="12" eb="14">
      <t>キホン</t>
    </rPh>
    <rPh sb="14" eb="16">
      <t>ジョウホウ</t>
    </rPh>
    <rPh sb="18" eb="20">
      <t>ニュウリョク</t>
    </rPh>
    <rPh sb="22" eb="23">
      <t>クダ</t>
    </rPh>
    <phoneticPr fontId="3"/>
  </si>
  <si>
    <t>　エクセルシート『特別加入入力』に特別加入者情報をご記入ください。</t>
    <rPh sb="9" eb="11">
      <t>トクベツ</t>
    </rPh>
    <rPh sb="11" eb="13">
      <t>カニュウ</t>
    </rPh>
    <rPh sb="13" eb="15">
      <t>ニュウリョク</t>
    </rPh>
    <rPh sb="17" eb="19">
      <t>トクベツ</t>
    </rPh>
    <rPh sb="19" eb="21">
      <t>カニュウ</t>
    </rPh>
    <rPh sb="21" eb="22">
      <t>シャ</t>
    </rPh>
    <rPh sb="22" eb="24">
      <t>ジョウホウ</t>
    </rPh>
    <rPh sb="26" eb="28">
      <t>キニュウ</t>
    </rPh>
    <phoneticPr fontId="3"/>
  </si>
  <si>
    <t>　エクセルシート『労保賃金報告』（※3種類）に雇用保険加入従業員（アルバイト等）の賃金を入力して下さい。</t>
    <rPh sb="9" eb="11">
      <t>ロウホ</t>
    </rPh>
    <rPh sb="11" eb="13">
      <t>チンギン</t>
    </rPh>
    <rPh sb="19" eb="21">
      <t>シュルイ</t>
    </rPh>
    <rPh sb="23" eb="25">
      <t>コヨウ</t>
    </rPh>
    <rPh sb="25" eb="27">
      <t>ホケン</t>
    </rPh>
    <rPh sb="27" eb="29">
      <t>カニュウ</t>
    </rPh>
    <rPh sb="29" eb="32">
      <t>ジュウギョウイン</t>
    </rPh>
    <rPh sb="38" eb="3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</si>
</sst>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0\)"/>
    <numFmt numFmtId="177" formatCode="#,##0_ "/>
    <numFmt numFmtId="178" formatCode="0;[Red]0"/>
    <numFmt numFmtId="179" formatCode="#,##0;[Red]#,##0"/>
    <numFmt numFmtId="180" formatCode="#,###"/>
    <numFmt numFmtId="181" formatCode="#,###;#,##0;0"/>
    <numFmt numFmtId="182" formatCode="[$-411]ggge&quot;年&quot;m&quot;月&quot;d&quot;日&quot;;@"/>
    <numFmt numFmtId="183" formatCode="00"/>
    <numFmt numFmtId="184" formatCode="#\ ?/1000"/>
    <numFmt numFmtId="185" formatCode="#\ ?/10000"/>
    <numFmt numFmtId="186" formatCode="0_ "/>
    <numFmt numFmtId="187" formatCode="&quot;令&quot;&quot;和&quot;0&quot;年&quot;&quot;度&quot;"/>
    <numFmt numFmtId="188" formatCode="&quot;令和&quot;0&quot;年4月&quot;"/>
    <numFmt numFmtId="189" formatCode="&quot;令和&quot;0&quot;年1月&quot;"/>
    <numFmt numFmtId="190" formatCode="&quot;令和&quot;0&quot;年3月までの間&quot;"/>
    <numFmt numFmtId="191" formatCode="&quot;令和&quot;0&quot;年4月から&quot;"/>
    <numFmt numFmtId="192" formatCode="0_);[Red]\(0\)"/>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color theme="1"/>
      <name val="ＭＳ Ｐゴシック"/>
      <family val="3"/>
      <charset val="128"/>
    </font>
    <font>
      <sz val="8"/>
      <color rgb="FFFF0000"/>
      <name val="ＭＳ Ｐゴシック"/>
      <family val="3"/>
      <charset val="128"/>
    </font>
    <font>
      <sz val="11"/>
      <color rgb="FFFF0000"/>
      <name val="ＭＳ Ｐゴシック"/>
      <family val="3"/>
      <charset val="128"/>
    </font>
    <font>
      <sz val="6"/>
      <name val="ＭＳ Ｐゴシック"/>
      <family val="2"/>
      <charset val="128"/>
      <scheme val="minor"/>
    </font>
    <font>
      <sz val="7"/>
      <name val="ＭＳ Ｐ明朝"/>
      <family val="1"/>
      <charset val="128"/>
    </font>
    <font>
      <sz val="14"/>
      <name val="ＭＳ Ｐ明朝"/>
      <family val="1"/>
      <charset val="128"/>
    </font>
    <font>
      <sz val="6"/>
      <name val="ＭＳ Ｐ明朝"/>
      <family val="1"/>
      <charset val="128"/>
    </font>
    <font>
      <sz val="11"/>
      <name val="ＭＳ Ｐ明朝"/>
      <family val="1"/>
      <charset val="128"/>
    </font>
    <font>
      <sz val="6.5"/>
      <name val="ＭＳ Ｐ明朝"/>
      <family val="1"/>
      <charset val="128"/>
    </font>
    <font>
      <sz val="9"/>
      <name val="ＭＳ Ｐ明朝"/>
      <family val="1"/>
      <charset val="128"/>
    </font>
    <font>
      <sz val="11"/>
      <color indexed="8"/>
      <name val="ＭＳ Ｐ明朝"/>
      <family val="1"/>
      <charset val="128"/>
    </font>
    <font>
      <sz val="6.5"/>
      <color indexed="9"/>
      <name val="ＭＳ Ｐ明朝"/>
      <family val="1"/>
      <charset val="128"/>
    </font>
    <font>
      <sz val="10"/>
      <name val="ＭＳ Ｐ明朝"/>
      <family val="1"/>
      <charset val="128"/>
    </font>
    <font>
      <sz val="11"/>
      <color indexed="47"/>
      <name val="ＭＳ Ｐ明朝"/>
      <family val="1"/>
      <charset val="128"/>
    </font>
    <font>
      <sz val="5"/>
      <name val="ＭＳ Ｐ明朝"/>
      <family val="1"/>
      <charset val="128"/>
    </font>
    <font>
      <sz val="4.5"/>
      <name val="ＭＳ Ｐ明朝"/>
      <family val="1"/>
      <charset val="128"/>
    </font>
    <font>
      <b/>
      <sz val="11"/>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98">
    <border>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503">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9" xfId="0" applyBorder="1">
      <alignment vertical="center"/>
    </xf>
    <xf numFmtId="38" fontId="0" fillId="0" borderId="0" xfId="1" applyFont="1">
      <alignment vertical="center"/>
    </xf>
    <xf numFmtId="38" fontId="2" fillId="0" borderId="0" xfId="1" applyFont="1">
      <alignment vertical="center"/>
    </xf>
    <xf numFmtId="38" fontId="2" fillId="0" borderId="12" xfId="1" applyFont="1" applyBorder="1">
      <alignment vertical="center"/>
    </xf>
    <xf numFmtId="38" fontId="2" fillId="0" borderId="0" xfId="1" applyFont="1" applyAlignment="1">
      <alignment horizontal="right" vertical="center"/>
    </xf>
    <xf numFmtId="38" fontId="2" fillId="0" borderId="0" xfId="1" applyFont="1" applyBorder="1" applyAlignment="1">
      <alignment vertical="center"/>
    </xf>
    <xf numFmtId="38" fontId="2" fillId="0" borderId="0" xfId="1" applyFont="1" applyAlignment="1"/>
    <xf numFmtId="38" fontId="2" fillId="0" borderId="25" xfId="1" applyFont="1" applyBorder="1" applyAlignment="1">
      <alignment horizontal="center" vertical="center"/>
    </xf>
    <xf numFmtId="38" fontId="2" fillId="0" borderId="10" xfId="1" applyFont="1" applyBorder="1" applyAlignment="1">
      <alignment horizontal="center" vertical="center"/>
    </xf>
    <xf numFmtId="38" fontId="2" fillId="0" borderId="0" xfId="1" applyFont="1" applyAlignment="1">
      <alignment horizontal="center" vertical="center"/>
    </xf>
    <xf numFmtId="38" fontId="2" fillId="0" borderId="52" xfId="1" applyFont="1" applyBorder="1">
      <alignment vertical="center"/>
    </xf>
    <xf numFmtId="38" fontId="2" fillId="0" borderId="20" xfId="1" applyFont="1" applyBorder="1">
      <alignment vertical="center"/>
    </xf>
    <xf numFmtId="38" fontId="2" fillId="0" borderId="17" xfId="1" applyFont="1" applyFill="1" applyBorder="1" applyAlignment="1">
      <alignment horizontal="center" vertical="center"/>
    </xf>
    <xf numFmtId="38" fontId="2" fillId="0" borderId="18" xfId="1" applyFont="1" applyFill="1" applyBorder="1" applyAlignment="1">
      <alignment horizontal="center" vertical="center"/>
    </xf>
    <xf numFmtId="38" fontId="2" fillId="0" borderId="28"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37" xfId="1" applyFont="1" applyFill="1" applyBorder="1" applyAlignment="1">
      <alignment horizontal="center" vertical="center"/>
    </xf>
    <xf numFmtId="38" fontId="2" fillId="0" borderId="38" xfId="1" applyFont="1" applyFill="1" applyBorder="1" applyAlignment="1">
      <alignment horizontal="center" vertical="center"/>
    </xf>
    <xf numFmtId="38" fontId="2" fillId="0" borderId="55" xfId="1" applyFont="1" applyBorder="1">
      <alignment vertical="center"/>
    </xf>
    <xf numFmtId="38" fontId="2" fillId="0" borderId="0" xfId="1" applyFont="1" applyBorder="1" applyAlignment="1">
      <alignment horizontal="center" vertical="center"/>
    </xf>
    <xf numFmtId="38" fontId="2" fillId="0" borderId="0" xfId="1" applyFont="1" applyBorder="1" applyAlignment="1">
      <alignment horizontal="right" vertical="center"/>
    </xf>
    <xf numFmtId="38" fontId="2" fillId="0" borderId="5" xfId="1" applyFont="1" applyBorder="1" applyAlignment="1">
      <alignment horizontal="center" vertical="center"/>
    </xf>
    <xf numFmtId="38" fontId="2" fillId="0" borderId="54" xfId="1" applyFont="1" applyBorder="1">
      <alignment vertical="center"/>
    </xf>
    <xf numFmtId="38" fontId="0" fillId="0" borderId="0" xfId="1" applyFont="1" applyAlignment="1">
      <alignment horizontal="left" vertical="center"/>
    </xf>
    <xf numFmtId="38" fontId="2" fillId="0" borderId="0" xfId="1" applyFont="1" applyAlignment="1">
      <alignment vertical="center"/>
    </xf>
    <xf numFmtId="0" fontId="0" fillId="0" borderId="20" xfId="0" applyBorder="1" applyAlignment="1">
      <alignment horizontal="center" vertical="center"/>
    </xf>
    <xf numFmtId="0" fontId="0" fillId="0" borderId="0" xfId="0" applyAlignment="1">
      <alignment horizontal="left" vertical="center"/>
    </xf>
    <xf numFmtId="38" fontId="2" fillId="0" borderId="9" xfId="1" applyFont="1" applyBorder="1" applyAlignment="1">
      <alignment horizontal="center" vertical="center"/>
    </xf>
    <xf numFmtId="38" fontId="2" fillId="0" borderId="20" xfId="1" applyFont="1" applyBorder="1" applyAlignment="1">
      <alignment horizontal="center" vertical="center"/>
    </xf>
    <xf numFmtId="182" fontId="0" fillId="2" borderId="20" xfId="0" applyNumberFormat="1" applyFill="1" applyBorder="1" applyAlignment="1">
      <alignment horizontal="center" vertical="center"/>
    </xf>
    <xf numFmtId="38" fontId="0" fillId="0" borderId="0" xfId="1" applyFont="1" applyBorder="1" applyAlignment="1">
      <alignment horizontal="center" vertical="center"/>
    </xf>
    <xf numFmtId="38" fontId="0" fillId="0" borderId="0" xfId="1" applyFont="1" applyFill="1" applyBorder="1" applyAlignment="1">
      <alignment horizontal="right" vertical="center"/>
    </xf>
    <xf numFmtId="0" fontId="0" fillId="0" borderId="25" xfId="0" applyBorder="1" applyAlignment="1">
      <alignment horizontal="center" vertical="center" shrinkToFit="1"/>
    </xf>
    <xf numFmtId="0" fontId="0" fillId="0" borderId="19" xfId="0" applyBorder="1" applyAlignment="1">
      <alignment horizontal="center" vertical="center"/>
    </xf>
    <xf numFmtId="0" fontId="0" fillId="0" borderId="0" xfId="0" applyAlignment="1">
      <alignment horizontal="center" vertical="center" shrinkToFit="1"/>
    </xf>
    <xf numFmtId="0" fontId="0" fillId="0" borderId="41" xfId="0" applyBorder="1" applyAlignment="1">
      <alignment horizontal="center" vertical="center" shrinkToFit="1"/>
    </xf>
    <xf numFmtId="0" fontId="1" fillId="0" borderId="0" xfId="2">
      <alignment vertical="center"/>
    </xf>
    <xf numFmtId="184" fontId="1" fillId="0" borderId="0" xfId="2" applyNumberFormat="1">
      <alignment vertical="center"/>
    </xf>
    <xf numFmtId="185" fontId="1" fillId="0" borderId="0" xfId="2" applyNumberFormat="1">
      <alignment vertical="center"/>
    </xf>
    <xf numFmtId="38" fontId="0" fillId="0" borderId="0" xfId="1" applyFont="1" applyAlignment="1"/>
    <xf numFmtId="38" fontId="2" fillId="0" borderId="4" xfId="1" applyFont="1" applyBorder="1">
      <alignment vertical="center"/>
    </xf>
    <xf numFmtId="38" fontId="2" fillId="0" borderId="60" xfId="1" applyFont="1" applyBorder="1">
      <alignment vertical="center"/>
    </xf>
    <xf numFmtId="38" fontId="0" fillId="0" borderId="52" xfId="1" applyFont="1" applyBorder="1">
      <alignment vertical="center"/>
    </xf>
    <xf numFmtId="38" fontId="0" fillId="0" borderId="0" xfId="1" applyFont="1" applyBorder="1">
      <alignment vertical="center"/>
    </xf>
    <xf numFmtId="0" fontId="1" fillId="0" borderId="0" xfId="2" applyAlignment="1">
      <alignment horizontal="center" vertical="center"/>
    </xf>
    <xf numFmtId="38" fontId="0" fillId="0" borderId="0" xfId="1" applyFont="1" applyFill="1" applyBorder="1" applyAlignment="1">
      <alignment horizontal="center" vertical="center"/>
    </xf>
    <xf numFmtId="0" fontId="9" fillId="0" borderId="7" xfId="0" applyFont="1" applyBorder="1">
      <alignment vertical="center"/>
    </xf>
    <xf numFmtId="38" fontId="0" fillId="0" borderId="0" xfId="1" applyFont="1" applyBorder="1" applyAlignment="1">
      <alignment vertical="center"/>
    </xf>
    <xf numFmtId="0" fontId="0" fillId="0" borderId="61" xfId="0" applyBorder="1" applyAlignment="1">
      <alignment horizontal="center" vertical="center"/>
    </xf>
    <xf numFmtId="184" fontId="1" fillId="0" borderId="0" xfId="2" applyNumberFormat="1" applyAlignment="1">
      <alignment horizontal="center" vertical="center"/>
    </xf>
    <xf numFmtId="38" fontId="0" fillId="0" borderId="0" xfId="1" applyFont="1" applyAlignment="1">
      <alignment horizontal="right" vertical="center"/>
    </xf>
    <xf numFmtId="0" fontId="0" fillId="0" borderId="52" xfId="0" applyBorder="1" applyAlignment="1">
      <alignment horizontal="center" vertical="center"/>
    </xf>
    <xf numFmtId="0" fontId="0" fillId="0" borderId="20" xfId="0" applyBorder="1" applyAlignment="1">
      <alignment horizontal="center" vertical="center" shrinkToFit="1"/>
    </xf>
    <xf numFmtId="0" fontId="4" fillId="0" borderId="0" xfId="0" applyFont="1">
      <alignment vertical="center"/>
    </xf>
    <xf numFmtId="0" fontId="9" fillId="0" borderId="0" xfId="0" applyFont="1">
      <alignment vertical="center"/>
    </xf>
    <xf numFmtId="0" fontId="7" fillId="0" borderId="0" xfId="0" applyFont="1">
      <alignment vertical="center"/>
    </xf>
    <xf numFmtId="0" fontId="0" fillId="0" borderId="64" xfId="0" applyBorder="1" applyAlignment="1">
      <alignment horizontal="center" vertical="center"/>
    </xf>
    <xf numFmtId="0" fontId="0" fillId="0" borderId="64" xfId="0" applyBorder="1" applyAlignment="1">
      <alignment horizontal="center" vertical="center" shrinkToFit="1"/>
    </xf>
    <xf numFmtId="0" fontId="0" fillId="0" borderId="62" xfId="0" applyBorder="1" applyAlignment="1">
      <alignment horizontal="center" vertical="center" shrinkToFit="1"/>
    </xf>
    <xf numFmtId="0" fontId="8" fillId="0" borderId="63" xfId="0" applyFont="1" applyBorder="1" applyAlignment="1">
      <alignment horizontal="left" vertical="center"/>
    </xf>
    <xf numFmtId="186" fontId="0" fillId="0" borderId="0" xfId="0" applyNumberFormat="1">
      <alignment vertical="center"/>
    </xf>
    <xf numFmtId="57" fontId="0" fillId="0" borderId="0" xfId="0" applyNumberFormat="1">
      <alignment vertical="center"/>
    </xf>
    <xf numFmtId="0" fontId="5" fillId="0" borderId="0" xfId="0" applyFont="1">
      <alignment vertical="center"/>
    </xf>
    <xf numFmtId="0" fontId="0" fillId="0" borderId="0" xfId="0" applyAlignment="1">
      <alignment horizontal="left" vertical="center" indent="1"/>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10" xfId="0" applyFont="1" applyBorder="1">
      <alignment vertical="center"/>
    </xf>
    <xf numFmtId="0" fontId="13" fillId="0" borderId="8" xfId="0" applyFont="1" applyBorder="1">
      <alignment vertical="center"/>
    </xf>
    <xf numFmtId="0" fontId="13" fillId="0" borderId="5" xfId="0" applyFont="1" applyBorder="1">
      <alignment vertical="center"/>
    </xf>
    <xf numFmtId="0" fontId="15" fillId="0" borderId="0" xfId="0" applyFont="1">
      <alignment vertical="center"/>
    </xf>
    <xf numFmtId="0" fontId="14" fillId="0" borderId="7" xfId="0" applyFont="1" applyBorder="1">
      <alignment vertical="center"/>
    </xf>
    <xf numFmtId="0" fontId="14" fillId="0" borderId="9" xfId="0" applyFont="1" applyBorder="1">
      <alignment vertical="center"/>
    </xf>
    <xf numFmtId="0" fontId="13" fillId="0" borderId="14" xfId="0" applyFont="1" applyBorder="1">
      <alignment vertical="center"/>
    </xf>
    <xf numFmtId="0" fontId="15" fillId="0" borderId="10" xfId="0" applyFont="1" applyBorder="1">
      <alignment vertical="center"/>
    </xf>
    <xf numFmtId="0" fontId="6" fillId="0" borderId="8" xfId="0" applyFont="1" applyBorder="1">
      <alignment vertical="center"/>
    </xf>
    <xf numFmtId="0" fontId="15" fillId="0" borderId="8" xfId="0" applyFont="1" applyBorder="1">
      <alignment vertical="center"/>
    </xf>
    <xf numFmtId="0" fontId="15" fillId="0" borderId="5" xfId="0" applyFont="1" applyBorder="1">
      <alignment vertical="center"/>
    </xf>
    <xf numFmtId="0" fontId="14" fillId="0" borderId="10" xfId="0" applyFont="1" applyBorder="1">
      <alignment vertical="center"/>
    </xf>
    <xf numFmtId="0" fontId="14" fillId="0" borderId="8" xfId="0" applyFont="1" applyBorder="1">
      <alignment vertical="center"/>
    </xf>
    <xf numFmtId="0" fontId="17" fillId="0" borderId="0" xfId="0" applyFont="1" applyProtection="1">
      <alignment vertical="center"/>
      <protection locked="0"/>
    </xf>
    <xf numFmtId="0" fontId="16" fillId="0" borderId="0" xfId="0" applyFont="1">
      <alignment vertical="center"/>
    </xf>
    <xf numFmtId="0" fontId="15" fillId="0" borderId="7" xfId="0" applyFont="1" applyBorder="1">
      <alignment vertical="center"/>
    </xf>
    <xf numFmtId="38" fontId="16" fillId="0" borderId="7" xfId="0" applyNumberFormat="1" applyFont="1" applyBorder="1">
      <alignment vertical="center"/>
    </xf>
    <xf numFmtId="0" fontId="6" fillId="0" borderId="0" xfId="0" applyFont="1">
      <alignment vertical="center"/>
    </xf>
    <xf numFmtId="0" fontId="18" fillId="0" borderId="0" xfId="0" applyFont="1">
      <alignment vertical="center"/>
    </xf>
    <xf numFmtId="0" fontId="13" fillId="0" borderId="9" xfId="0" applyFont="1" applyBorder="1">
      <alignment vertical="center"/>
    </xf>
    <xf numFmtId="0" fontId="16" fillId="0" borderId="7" xfId="0" applyFont="1" applyBorder="1">
      <alignment vertical="center"/>
    </xf>
    <xf numFmtId="0" fontId="6" fillId="0" borderId="12" xfId="0" applyFont="1" applyBorder="1">
      <alignment vertical="center"/>
    </xf>
    <xf numFmtId="0" fontId="13" fillId="0" borderId="1" xfId="0" applyFont="1" applyBorder="1">
      <alignment vertical="center"/>
    </xf>
    <xf numFmtId="0" fontId="13" fillId="0" borderId="13" xfId="0" applyFont="1" applyBorder="1">
      <alignment vertical="center"/>
    </xf>
    <xf numFmtId="0" fontId="6" fillId="0" borderId="7" xfId="0" applyFont="1" applyBorder="1" applyAlignment="1">
      <alignment vertical="center" wrapText="1"/>
    </xf>
    <xf numFmtId="0" fontId="6" fillId="0" borderId="0" xfId="0" applyFont="1" applyAlignment="1">
      <alignment vertical="center" wrapText="1"/>
    </xf>
    <xf numFmtId="0" fontId="13" fillId="0" borderId="7" xfId="0" applyFont="1" applyBorder="1">
      <alignment vertical="center"/>
    </xf>
    <xf numFmtId="0" fontId="13" fillId="0" borderId="6" xfId="0" applyFont="1" applyBorder="1">
      <alignment vertical="center"/>
    </xf>
    <xf numFmtId="0" fontId="13" fillId="0" borderId="15"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15" fillId="0" borderId="12" xfId="0" applyFont="1" applyBorder="1">
      <alignment vertical="center"/>
    </xf>
    <xf numFmtId="0" fontId="18" fillId="0" borderId="10" xfId="0" applyFont="1" applyBorder="1">
      <alignment vertical="center"/>
    </xf>
    <xf numFmtId="0" fontId="14" fillId="0" borderId="0" xfId="0" applyFont="1" applyAlignment="1">
      <alignment horizontal="left" vertical="center"/>
    </xf>
    <xf numFmtId="0" fontId="13" fillId="0" borderId="9" xfId="0" applyFont="1" applyBorder="1" applyAlignment="1">
      <alignment horizontal="left" vertical="center"/>
    </xf>
    <xf numFmtId="38" fontId="16" fillId="0" borderId="0" xfId="0" applyNumberFormat="1" applyFont="1">
      <alignment vertical="center"/>
    </xf>
    <xf numFmtId="0" fontId="15" fillId="0" borderId="9" xfId="0" applyFont="1" applyBorder="1">
      <alignment vertical="center"/>
    </xf>
    <xf numFmtId="0" fontId="14" fillId="0" borderId="11" xfId="0" applyFont="1" applyBorder="1">
      <alignment vertical="center"/>
    </xf>
    <xf numFmtId="0" fontId="13" fillId="0" borderId="12" xfId="0" applyFont="1" applyBorder="1" applyAlignment="1">
      <alignment horizontal="left" vertical="center"/>
    </xf>
    <xf numFmtId="0" fontId="14" fillId="0" borderId="19" xfId="0" applyFont="1" applyBorder="1" applyAlignment="1">
      <alignment horizontal="left" vertical="center"/>
    </xf>
    <xf numFmtId="0" fontId="19" fillId="0" borderId="0" xfId="0" applyFont="1">
      <alignment vertical="center"/>
    </xf>
    <xf numFmtId="0" fontId="15" fillId="0" borderId="11" xfId="0" applyFont="1" applyBorder="1">
      <alignment vertical="center"/>
    </xf>
    <xf numFmtId="0" fontId="13" fillId="0" borderId="12" xfId="0" applyFont="1" applyBorder="1">
      <alignment vertical="center"/>
    </xf>
    <xf numFmtId="0" fontId="15" fillId="0" borderId="19" xfId="0" applyFont="1" applyBorder="1">
      <alignment vertical="center"/>
    </xf>
    <xf numFmtId="0" fontId="14" fillId="0" borderId="12" xfId="0" applyFont="1" applyBorder="1">
      <alignment vertical="center"/>
    </xf>
    <xf numFmtId="0" fontId="13" fillId="0" borderId="12" xfId="0" applyFont="1" applyBorder="1" applyAlignment="1">
      <alignment vertical="center" shrinkToFit="1"/>
    </xf>
    <xf numFmtId="0" fontId="13" fillId="0" borderId="19" xfId="0" applyFont="1" applyBorder="1" applyAlignment="1">
      <alignment vertical="center" shrinkToFit="1"/>
    </xf>
    <xf numFmtId="0" fontId="14" fillId="0" borderId="0" xfId="0" applyFont="1" applyProtection="1">
      <alignment vertical="center"/>
      <protection locked="0"/>
    </xf>
    <xf numFmtId="49" fontId="13" fillId="0" borderId="0" xfId="0" applyNumberFormat="1" applyFont="1">
      <alignment vertical="center"/>
    </xf>
    <xf numFmtId="0" fontId="16" fillId="0" borderId="12" xfId="0" applyFont="1" applyBorder="1">
      <alignment vertical="center"/>
    </xf>
    <xf numFmtId="0" fontId="20" fillId="0" borderId="0" xfId="0" applyFont="1">
      <alignment vertical="center"/>
    </xf>
    <xf numFmtId="0" fontId="15" fillId="0" borderId="6" xfId="0" applyFont="1" applyBorder="1">
      <alignment vertical="center"/>
    </xf>
    <xf numFmtId="0" fontId="11" fillId="0" borderId="6" xfId="0" applyFont="1" applyBorder="1">
      <alignment vertical="center"/>
    </xf>
    <xf numFmtId="0" fontId="13" fillId="0" borderId="7" xfId="0" applyFont="1" applyBorder="1" applyAlignment="1">
      <alignment vertical="center" wrapText="1"/>
    </xf>
    <xf numFmtId="0" fontId="13" fillId="0" borderId="11" xfId="0" applyFont="1" applyBorder="1">
      <alignment vertical="center"/>
    </xf>
    <xf numFmtId="0" fontId="13" fillId="0" borderId="19" xfId="0" applyFont="1" applyBorder="1">
      <alignment vertical="center"/>
    </xf>
    <xf numFmtId="0" fontId="21" fillId="0" borderId="0" xfId="0" applyFont="1">
      <alignment vertical="center"/>
    </xf>
    <xf numFmtId="0" fontId="13" fillId="0" borderId="3" xfId="0" applyFont="1" applyBorder="1">
      <alignment vertical="center"/>
    </xf>
    <xf numFmtId="178" fontId="19" fillId="0" borderId="2" xfId="0" applyNumberFormat="1" applyFont="1" applyBorder="1">
      <alignment vertical="center"/>
    </xf>
    <xf numFmtId="178" fontId="19" fillId="0" borderId="8" xfId="0" applyNumberFormat="1" applyFont="1" applyBorder="1">
      <alignment vertical="center"/>
    </xf>
    <xf numFmtId="0" fontId="14" fillId="0" borderId="5" xfId="0" applyFont="1" applyBorder="1">
      <alignment vertical="center"/>
    </xf>
    <xf numFmtId="0" fontId="21" fillId="0" borderId="19" xfId="0" applyFont="1" applyBorder="1">
      <alignment vertical="center"/>
    </xf>
    <xf numFmtId="0" fontId="21" fillId="0" borderId="49" xfId="0" applyFont="1" applyBorder="1">
      <alignment vertical="center"/>
    </xf>
    <xf numFmtId="0" fontId="21" fillId="0" borderId="45" xfId="0" applyFont="1" applyBorder="1">
      <alignment vertical="center"/>
    </xf>
    <xf numFmtId="0" fontId="21" fillId="0" borderId="50" xfId="0" applyFont="1" applyBorder="1">
      <alignment vertical="center"/>
    </xf>
    <xf numFmtId="0" fontId="11" fillId="0" borderId="10" xfId="0" applyFont="1" applyBorder="1">
      <alignment vertical="center"/>
    </xf>
    <xf numFmtId="0" fontId="11" fillId="0" borderId="8" xfId="0" applyFont="1" applyBorder="1">
      <alignment vertical="center"/>
    </xf>
    <xf numFmtId="0" fontId="11" fillId="0" borderId="5" xfId="0" applyFont="1" applyBorder="1">
      <alignment vertical="center"/>
    </xf>
    <xf numFmtId="0" fontId="21" fillId="0" borderId="5" xfId="0" applyFont="1" applyBorder="1">
      <alignment vertical="center"/>
    </xf>
    <xf numFmtId="0" fontId="21" fillId="0" borderId="39" xfId="0" applyFont="1" applyBorder="1">
      <alignment vertical="center"/>
    </xf>
    <xf numFmtId="0" fontId="21" fillId="0" borderId="44" xfId="0" applyFont="1" applyBorder="1">
      <alignment vertical="center"/>
    </xf>
    <xf numFmtId="0" fontId="11" fillId="0" borderId="7" xfId="0" applyFont="1" applyBorder="1">
      <alignment vertical="center"/>
    </xf>
    <xf numFmtId="0" fontId="11" fillId="0" borderId="9"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9" xfId="0" applyFont="1" applyBorder="1">
      <alignment vertical="center"/>
    </xf>
    <xf numFmtId="0" fontId="11" fillId="0" borderId="14" xfId="0" applyFont="1" applyBorder="1">
      <alignment vertical="center"/>
    </xf>
    <xf numFmtId="0" fontId="14" fillId="0" borderId="15" xfId="0" applyFont="1" applyBorder="1">
      <alignment vertical="center"/>
    </xf>
    <xf numFmtId="0" fontId="11" fillId="0" borderId="13" xfId="0" applyFont="1" applyBorder="1">
      <alignment vertical="center"/>
    </xf>
    <xf numFmtId="0" fontId="6" fillId="0" borderId="3" xfId="0" applyFont="1" applyBorder="1" applyAlignment="1"/>
    <xf numFmtId="0" fontId="6" fillId="0" borderId="2" xfId="0" applyFont="1" applyBorder="1" applyAlignment="1"/>
    <xf numFmtId="0" fontId="6" fillId="0" borderId="4" xfId="0" applyFont="1" applyBorder="1" applyAlignment="1"/>
    <xf numFmtId="0" fontId="6" fillId="0" borderId="0" xfId="0" applyFont="1" applyAlignment="1"/>
    <xf numFmtId="38" fontId="6" fillId="0" borderId="10" xfId="0" applyNumberFormat="1"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vertical="center" shrinkToFit="1"/>
    </xf>
    <xf numFmtId="38" fontId="6" fillId="0" borderId="0" xfId="0" applyNumberFormat="1" applyFont="1" applyAlignment="1">
      <alignment vertical="center" shrinkToFit="1"/>
    </xf>
    <xf numFmtId="0" fontId="6" fillId="0" borderId="0" xfId="0" applyFont="1" applyAlignment="1">
      <alignment vertical="center" shrinkToFit="1"/>
    </xf>
    <xf numFmtId="182" fontId="6" fillId="0" borderId="11" xfId="0" applyNumberFormat="1" applyFont="1" applyBorder="1" applyAlignment="1">
      <alignment vertical="center" shrinkToFit="1"/>
    </xf>
    <xf numFmtId="182" fontId="6" fillId="0" borderId="12" xfId="0" applyNumberFormat="1" applyFont="1" applyBorder="1" applyAlignment="1">
      <alignment vertical="center" shrinkToFit="1"/>
    </xf>
    <xf numFmtId="182" fontId="6" fillId="0" borderId="19" xfId="0" applyNumberFormat="1" applyFont="1" applyBorder="1" applyAlignment="1">
      <alignment vertical="center" shrinkToFit="1"/>
    </xf>
    <xf numFmtId="182" fontId="6" fillId="0" borderId="0" xfId="0" applyNumberFormat="1" applyFont="1" applyAlignment="1">
      <alignment vertical="center" shrinkToFit="1"/>
    </xf>
    <xf numFmtId="0" fontId="21" fillId="0" borderId="4" xfId="0" applyFont="1" applyBorder="1">
      <alignment vertical="center"/>
    </xf>
    <xf numFmtId="0" fontId="14" fillId="0" borderId="0" xfId="0" applyFont="1" applyAlignment="1">
      <alignment horizontal="center" vertical="center"/>
    </xf>
    <xf numFmtId="49" fontId="0" fillId="0" borderId="20"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0" fillId="0" borderId="20" xfId="1" applyFont="1" applyFill="1" applyBorder="1" applyAlignment="1" applyProtection="1">
      <alignment horizontal="center" vertical="center"/>
      <protection locked="0"/>
    </xf>
    <xf numFmtId="0" fontId="0" fillId="0" borderId="20" xfId="0" applyBorder="1" applyProtection="1">
      <alignment vertical="center"/>
      <protection locked="0"/>
    </xf>
    <xf numFmtId="38" fontId="2" fillId="0" borderId="2" xfId="1" applyFont="1" applyFill="1" applyBorder="1" applyAlignment="1" applyProtection="1">
      <alignment horizontal="center" vertical="center"/>
      <protection locked="0"/>
    </xf>
    <xf numFmtId="38" fontId="2" fillId="0" borderId="23" xfId="1" applyFont="1" applyFill="1" applyBorder="1" applyAlignment="1" applyProtection="1">
      <alignment horizontal="center" vertical="center"/>
      <protection locked="0"/>
    </xf>
    <xf numFmtId="38" fontId="0" fillId="0" borderId="54" xfId="1" applyFont="1" applyFill="1" applyBorder="1" applyAlignment="1" applyProtection="1">
      <alignment horizontal="center" vertical="center"/>
      <protection locked="0"/>
    </xf>
    <xf numFmtId="38" fontId="2" fillId="0" borderId="54" xfId="1" applyFont="1" applyFill="1" applyBorder="1" applyAlignment="1" applyProtection="1">
      <alignment horizontal="center" vertical="center"/>
      <protection locked="0"/>
    </xf>
    <xf numFmtId="38" fontId="2" fillId="0" borderId="41" xfId="1" applyFont="1" applyFill="1" applyBorder="1" applyAlignment="1" applyProtection="1">
      <alignment horizontal="center" vertical="center"/>
      <protection locked="0"/>
    </xf>
    <xf numFmtId="38" fontId="2" fillId="0" borderId="53" xfId="1" applyFont="1" applyFill="1" applyBorder="1" applyAlignment="1" applyProtection="1">
      <alignment horizontal="center" vertical="center"/>
      <protection locked="0"/>
    </xf>
    <xf numFmtId="38" fontId="2" fillId="0" borderId="52" xfId="1" applyFont="1" applyFill="1" applyBorder="1" applyAlignment="1" applyProtection="1">
      <alignment vertical="center"/>
      <protection locked="0"/>
    </xf>
    <xf numFmtId="38" fontId="2" fillId="0" borderId="52" xfId="1" applyFont="1" applyFill="1" applyBorder="1" applyProtection="1">
      <alignment vertical="center"/>
      <protection locked="0"/>
    </xf>
    <xf numFmtId="38" fontId="2" fillId="0" borderId="12" xfId="1" applyFont="1" applyFill="1" applyBorder="1" applyProtection="1">
      <alignment vertical="center"/>
      <protection locked="0"/>
    </xf>
    <xf numFmtId="38" fontId="2" fillId="0" borderId="11" xfId="1" applyFont="1" applyFill="1" applyBorder="1" applyProtection="1">
      <alignment vertical="center"/>
      <protection locked="0"/>
    </xf>
    <xf numFmtId="38" fontId="2" fillId="0" borderId="20" xfId="1" applyFont="1" applyFill="1" applyBorder="1" applyAlignment="1" applyProtection="1">
      <alignment vertical="center"/>
      <protection locked="0"/>
    </xf>
    <xf numFmtId="38" fontId="2" fillId="0" borderId="20" xfId="1" applyFont="1" applyFill="1" applyBorder="1" applyProtection="1">
      <alignment vertical="center"/>
      <protection locked="0"/>
    </xf>
    <xf numFmtId="38" fontId="2" fillId="0" borderId="2" xfId="1" applyFont="1" applyFill="1" applyBorder="1" applyProtection="1">
      <alignment vertical="center"/>
      <protection locked="0"/>
    </xf>
    <xf numFmtId="38" fontId="2" fillId="0" borderId="3" xfId="1" applyFont="1" applyFill="1" applyBorder="1" applyProtection="1">
      <alignment vertical="center"/>
      <protection locked="0"/>
    </xf>
    <xf numFmtId="38" fontId="2" fillId="0" borderId="25" xfId="1" applyFont="1" applyFill="1" applyBorder="1" applyProtection="1">
      <alignment vertical="center"/>
      <protection locked="0"/>
    </xf>
    <xf numFmtId="38" fontId="2" fillId="0" borderId="8" xfId="1" applyFont="1" applyFill="1" applyBorder="1" applyProtection="1">
      <alignment vertical="center"/>
      <protection locked="0"/>
    </xf>
    <xf numFmtId="38" fontId="2" fillId="0" borderId="10" xfId="1" applyFont="1" applyFill="1" applyBorder="1" applyProtection="1">
      <alignment vertical="center"/>
      <protection locked="0"/>
    </xf>
    <xf numFmtId="38" fontId="2" fillId="0" borderId="4" xfId="1" applyFont="1" applyFill="1" applyBorder="1" applyAlignment="1" applyProtection="1">
      <alignment vertical="center" wrapText="1"/>
      <protection locked="0"/>
    </xf>
    <xf numFmtId="38" fontId="2" fillId="0" borderId="5" xfId="1" applyFont="1" applyFill="1" applyBorder="1" applyAlignment="1" applyProtection="1">
      <alignment vertical="center" wrapText="1"/>
      <protection locked="0"/>
    </xf>
    <xf numFmtId="38" fontId="0" fillId="0" borderId="2" xfId="1" applyFont="1" applyFill="1" applyBorder="1" applyAlignment="1" applyProtection="1">
      <alignment horizontal="center" vertical="center"/>
      <protection locked="0"/>
    </xf>
    <xf numFmtId="38" fontId="2" fillId="0" borderId="8" xfId="1" applyFont="1" applyFill="1" applyBorder="1" applyAlignment="1" applyProtection="1">
      <alignment horizontal="center" vertical="center"/>
      <protection locked="0"/>
    </xf>
    <xf numFmtId="38" fontId="0" fillId="0" borderId="51" xfId="1" applyFont="1" applyFill="1" applyBorder="1" applyAlignment="1" applyProtection="1">
      <alignment horizontal="center" vertical="center"/>
      <protection locked="0"/>
    </xf>
    <xf numFmtId="38" fontId="2" fillId="0" borderId="19" xfId="1"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38" fontId="0" fillId="0" borderId="20" xfId="1" applyFont="1" applyFill="1" applyBorder="1" applyProtection="1">
      <alignment vertical="center"/>
      <protection locked="0"/>
    </xf>
    <xf numFmtId="0" fontId="8" fillId="0" borderId="96" xfId="0" applyFont="1" applyBorder="1" applyAlignment="1">
      <alignment horizontal="left" vertical="center"/>
    </xf>
    <xf numFmtId="0" fontId="8" fillId="0" borderId="97" xfId="0" applyFont="1" applyBorder="1" applyAlignment="1">
      <alignment horizontal="left" vertical="center"/>
    </xf>
    <xf numFmtId="183" fontId="0" fillId="0" borderId="36" xfId="0" applyNumberFormat="1" applyBorder="1" applyAlignment="1" applyProtection="1">
      <alignment horizontal="center" vertical="center"/>
      <protection locked="0"/>
    </xf>
    <xf numFmtId="0" fontId="0" fillId="0" borderId="27" xfId="0" applyBorder="1" applyProtection="1">
      <alignment vertical="center"/>
      <protection locked="0"/>
    </xf>
    <xf numFmtId="38" fontId="0" fillId="0" borderId="27" xfId="1" applyFont="1" applyFill="1" applyBorder="1" applyAlignment="1" applyProtection="1">
      <alignment horizontal="center" vertical="center"/>
      <protection locked="0"/>
    </xf>
    <xf numFmtId="57" fontId="0" fillId="0" borderId="56" xfId="0" applyNumberFormat="1" applyBorder="1" applyAlignment="1" applyProtection="1">
      <alignment horizontal="center" vertical="center"/>
      <protection locked="0"/>
    </xf>
    <xf numFmtId="183" fontId="0" fillId="0" borderId="26" xfId="0" applyNumberFormat="1" applyBorder="1" applyAlignment="1" applyProtection="1">
      <alignment horizontal="center" vertical="center"/>
      <protection locked="0"/>
    </xf>
    <xf numFmtId="38" fontId="0" fillId="0" borderId="52" xfId="1" applyFont="1" applyFill="1" applyBorder="1" applyAlignment="1" applyProtection="1">
      <alignment horizontal="center" vertical="center"/>
      <protection locked="0"/>
    </xf>
    <xf numFmtId="57" fontId="0" fillId="0" borderId="57" xfId="0" applyNumberFormat="1" applyBorder="1" applyAlignment="1" applyProtection="1">
      <alignment horizontal="center" vertical="center"/>
      <protection locked="0"/>
    </xf>
    <xf numFmtId="183" fontId="0" fillId="0" borderId="58" xfId="0" applyNumberFormat="1" applyBorder="1" applyAlignment="1" applyProtection="1">
      <alignment horizontal="center" vertical="center"/>
      <protection locked="0"/>
    </xf>
    <xf numFmtId="0" fontId="0" fillId="0" borderId="43" xfId="0" applyBorder="1" applyProtection="1">
      <alignment vertical="center"/>
      <protection locked="0"/>
    </xf>
    <xf numFmtId="38" fontId="0" fillId="0" borderId="71" xfId="1" applyFont="1" applyFill="1" applyBorder="1" applyAlignment="1" applyProtection="1">
      <alignment horizontal="center" vertical="center"/>
      <protection locked="0"/>
    </xf>
    <xf numFmtId="38" fontId="0" fillId="0" borderId="43" xfId="1" applyFont="1" applyFill="1" applyBorder="1" applyAlignment="1" applyProtection="1">
      <alignment horizontal="center" vertical="center"/>
      <protection locked="0"/>
    </xf>
    <xf numFmtId="57" fontId="0" fillId="0" borderId="59" xfId="0" applyNumberFormat="1" applyBorder="1" applyAlignment="1" applyProtection="1">
      <alignment horizontal="center" vertical="center"/>
      <protection locked="0"/>
    </xf>
    <xf numFmtId="0" fontId="0" fillId="0" borderId="20" xfId="0"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49" fontId="0" fillId="0" borderId="20"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38" fontId="0" fillId="0" borderId="20" xfId="1" applyFont="1" applyFill="1"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38" fontId="0" fillId="0" borderId="4" xfId="1" applyFont="1" applyFill="1" applyBorder="1" applyAlignment="1" applyProtection="1">
      <alignment horizontal="center" vertical="center"/>
      <protection locked="0"/>
    </xf>
    <xf numFmtId="187" fontId="0" fillId="0" borderId="0" xfId="1" applyNumberFormat="1" applyFont="1" applyAlignment="1" applyProtection="1">
      <alignment horizontal="center" vertical="center"/>
    </xf>
    <xf numFmtId="38" fontId="0" fillId="0" borderId="25" xfId="1" applyFont="1" applyBorder="1" applyAlignment="1">
      <alignment horizontal="center" vertical="center"/>
    </xf>
    <xf numFmtId="38" fontId="0" fillId="0" borderId="15" xfId="1" applyFont="1" applyBorder="1" applyAlignment="1">
      <alignment horizontal="center" vertical="center"/>
    </xf>
    <xf numFmtId="38" fontId="2" fillId="0" borderId="52" xfId="1" applyFont="1" applyBorder="1" applyAlignment="1">
      <alignment horizontal="center" vertical="center"/>
    </xf>
    <xf numFmtId="38" fontId="2" fillId="0" borderId="28"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21" xfId="1" applyFont="1" applyBorder="1" applyAlignment="1" applyProtection="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2" xfId="1" applyFont="1" applyBorder="1" applyAlignment="1">
      <alignment horizontal="center" vertical="center"/>
    </xf>
    <xf numFmtId="188" fontId="0" fillId="0" borderId="73" xfId="1" applyNumberFormat="1" applyFont="1" applyBorder="1" applyAlignment="1" applyProtection="1">
      <alignment horizontal="center" vertical="center"/>
    </xf>
    <xf numFmtId="188" fontId="2" fillId="0" borderId="12" xfId="1" applyNumberFormat="1" applyFont="1" applyBorder="1" applyAlignment="1" applyProtection="1">
      <alignment horizontal="center" vertical="center"/>
    </xf>
    <xf numFmtId="188" fontId="2" fillId="0" borderId="74" xfId="1" applyNumberFormat="1" applyFont="1" applyBorder="1" applyAlignment="1" applyProtection="1">
      <alignment horizontal="center" vertical="center"/>
    </xf>
    <xf numFmtId="38" fontId="2" fillId="0" borderId="12" xfId="1" applyFont="1" applyBorder="1" applyAlignment="1">
      <alignment horizontal="center" vertical="center" shrinkToFit="1"/>
    </xf>
    <xf numFmtId="38" fontId="0" fillId="0" borderId="40" xfId="1" applyFont="1" applyBorder="1" applyAlignment="1">
      <alignment horizontal="center" vertical="center"/>
    </xf>
    <xf numFmtId="38" fontId="2" fillId="0" borderId="0" xfId="1" applyFont="1" applyAlignment="1">
      <alignment horizontal="center" vertical="center"/>
    </xf>
    <xf numFmtId="38" fontId="2" fillId="0" borderId="0" xfId="1" applyFont="1" applyBorder="1" applyAlignment="1">
      <alignment horizontal="right" vertical="center"/>
    </xf>
    <xf numFmtId="38" fontId="2" fillId="0" borderId="1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2" fillId="0" borderId="18" xfId="1" applyFont="1" applyFill="1" applyBorder="1" applyAlignment="1" applyProtection="1">
      <alignment horizontal="center" vertical="center"/>
    </xf>
    <xf numFmtId="38" fontId="2" fillId="0" borderId="40" xfId="1" applyFont="1" applyFill="1" applyBorder="1" applyAlignment="1">
      <alignment horizontal="center" vertical="center"/>
    </xf>
    <xf numFmtId="38" fontId="2" fillId="0" borderId="41" xfId="1" applyFont="1" applyFill="1" applyBorder="1" applyAlignment="1">
      <alignment horizontal="center" vertical="center"/>
    </xf>
    <xf numFmtId="38" fontId="2" fillId="0" borderId="22" xfId="1" applyFont="1" applyBorder="1" applyAlignment="1">
      <alignment horizontal="center" vertical="center"/>
    </xf>
    <xf numFmtId="38" fontId="2" fillId="0" borderId="23" xfId="1" applyFont="1" applyBorder="1" applyAlignment="1">
      <alignment horizontal="center" vertical="center"/>
    </xf>
    <xf numFmtId="38" fontId="2" fillId="0" borderId="46" xfId="1" applyFont="1" applyBorder="1" applyAlignment="1">
      <alignment horizontal="center" vertical="center"/>
    </xf>
    <xf numFmtId="191" fontId="2" fillId="0" borderId="16" xfId="1" applyNumberFormat="1" applyFont="1" applyBorder="1" applyAlignment="1">
      <alignment horizontal="right" vertical="center"/>
    </xf>
    <xf numFmtId="190" fontId="0" fillId="0" borderId="16" xfId="1" applyNumberFormat="1" applyFont="1" applyFill="1" applyBorder="1" applyAlignment="1">
      <alignment horizontal="center" vertical="center"/>
    </xf>
    <xf numFmtId="189" fontId="0" fillId="0" borderId="73" xfId="1" applyNumberFormat="1" applyFont="1" applyBorder="1" applyAlignment="1" applyProtection="1">
      <alignment horizontal="center" vertical="center"/>
    </xf>
    <xf numFmtId="189" fontId="2" fillId="0" borderId="12" xfId="1" applyNumberFormat="1" applyFont="1" applyBorder="1" applyAlignment="1" applyProtection="1">
      <alignment horizontal="center" vertical="center"/>
    </xf>
    <xf numFmtId="189" fontId="2" fillId="0" borderId="74" xfId="1" applyNumberFormat="1" applyFont="1" applyBorder="1" applyAlignment="1" applyProtection="1">
      <alignment horizontal="center" vertical="center"/>
    </xf>
    <xf numFmtId="38" fontId="2" fillId="0" borderId="12" xfId="1"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49" fontId="16" fillId="0" borderId="0" xfId="0" applyNumberFormat="1" applyFont="1" applyAlignment="1">
      <alignment horizontal="center" vertical="center"/>
    </xf>
    <xf numFmtId="0" fontId="16" fillId="0" borderId="0" xfId="0" quotePrefix="1" applyFont="1" applyAlignment="1">
      <alignment horizontal="center" vertical="center"/>
    </xf>
    <xf numFmtId="0" fontId="6" fillId="0" borderId="12" xfId="0" applyFont="1" applyBorder="1" applyAlignment="1">
      <alignment horizontal="lef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49" fontId="14" fillId="0" borderId="10"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16" fillId="0" borderId="12" xfId="0" applyFont="1" applyBorder="1" applyAlignment="1">
      <alignment horizontal="left" vertical="center"/>
    </xf>
    <xf numFmtId="0" fontId="16" fillId="0" borderId="9" xfId="0" applyFont="1" applyBorder="1" applyAlignment="1">
      <alignment horizontal="left" vertical="center"/>
    </xf>
    <xf numFmtId="0" fontId="6" fillId="0" borderId="0" xfId="0" applyFont="1" applyAlignment="1">
      <alignment horizontal="center" vertical="center"/>
    </xf>
    <xf numFmtId="49" fontId="16" fillId="0" borderId="10"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9" xfId="0" applyFont="1" applyBorder="1" applyAlignment="1">
      <alignment horizontal="center" vertical="center"/>
    </xf>
    <xf numFmtId="0" fontId="13" fillId="0" borderId="0" xfId="0" applyFont="1" applyAlignment="1">
      <alignment horizontal="center" vertical="center"/>
    </xf>
    <xf numFmtId="177" fontId="6" fillId="0" borderId="0" xfId="0" applyNumberFormat="1" applyFont="1" applyAlignment="1">
      <alignment horizontal="center" vertical="center"/>
    </xf>
    <xf numFmtId="0" fontId="6" fillId="0" borderId="0" xfId="0" applyFont="1" applyAlignment="1" applyProtection="1">
      <alignment horizontal="left" vertical="center"/>
      <protection locked="0"/>
    </xf>
    <xf numFmtId="0" fontId="6" fillId="0" borderId="0" xfId="0" applyFont="1" applyAlignment="1">
      <alignment horizontal="center" vertical="center" shrinkToFit="1"/>
    </xf>
    <xf numFmtId="0" fontId="6" fillId="0" borderId="0" xfId="0" applyFont="1" applyAlignment="1">
      <alignment horizontal="right" vertical="center"/>
    </xf>
    <xf numFmtId="0" fontId="6" fillId="0" borderId="12" xfId="0" applyFont="1" applyBorder="1" applyAlignment="1">
      <alignment horizontal="right" vertical="center"/>
    </xf>
    <xf numFmtId="0" fontId="11" fillId="3" borderId="72" xfId="0" applyFont="1" applyFill="1" applyBorder="1">
      <alignment vertical="center"/>
    </xf>
    <xf numFmtId="0" fontId="14" fillId="3" borderId="72" xfId="0" applyFont="1" applyFill="1" applyBorder="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12" xfId="0" applyFont="1" applyBorder="1" applyAlignment="1">
      <alignment horizontal="left"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22" fillId="0" borderId="7"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left" vertical="center" wrapText="1"/>
    </xf>
    <xf numFmtId="0" fontId="1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176" fontId="11" fillId="0" borderId="10" xfId="0" applyNumberFormat="1" applyFont="1" applyBorder="1" applyAlignment="1">
      <alignment horizontal="left" vertical="center"/>
    </xf>
    <xf numFmtId="176" fontId="11" fillId="0" borderId="8" xfId="0" applyNumberFormat="1" applyFont="1" applyBorder="1" applyAlignment="1">
      <alignment horizontal="left" vertical="center"/>
    </xf>
    <xf numFmtId="176" fontId="11" fillId="0" borderId="5" xfId="0" applyNumberFormat="1" applyFont="1" applyBorder="1" applyAlignment="1">
      <alignment horizontal="left" vertical="center"/>
    </xf>
    <xf numFmtId="0" fontId="6" fillId="0" borderId="20" xfId="0" applyFont="1" applyBorder="1" applyAlignment="1">
      <alignment horizontal="center" vertical="center"/>
    </xf>
    <xf numFmtId="0" fontId="6" fillId="3" borderId="72" xfId="0"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1" fillId="0" borderId="3" xfId="0" applyFont="1" applyBorder="1" applyAlignment="1">
      <alignment horizontal="right" vertical="center"/>
    </xf>
    <xf numFmtId="0" fontId="21" fillId="0" borderId="2" xfId="0" applyFont="1" applyBorder="1" applyAlignment="1">
      <alignment horizontal="right" vertical="center"/>
    </xf>
    <xf numFmtId="0" fontId="21" fillId="0" borderId="4" xfId="0" applyFont="1" applyBorder="1" applyAlignment="1">
      <alignment horizontal="right" vertical="center"/>
    </xf>
    <xf numFmtId="0" fontId="16" fillId="0" borderId="2" xfId="0" applyFont="1" applyBorder="1" applyAlignment="1">
      <alignment horizontal="right" vertical="center"/>
    </xf>
    <xf numFmtId="0" fontId="16" fillId="0" borderId="4" xfId="0" applyFont="1" applyBorder="1" applyAlignment="1">
      <alignment horizontal="right" vertical="center"/>
    </xf>
    <xf numFmtId="178" fontId="19" fillId="0" borderId="20" xfId="0" applyNumberFormat="1" applyFont="1" applyBorder="1" applyAlignment="1">
      <alignment horizontal="right" vertical="center"/>
    </xf>
    <xf numFmtId="179" fontId="19" fillId="0" borderId="20" xfId="0" applyNumberFormat="1" applyFont="1" applyBorder="1">
      <alignment vertical="center"/>
    </xf>
    <xf numFmtId="181" fontId="19" fillId="0" borderId="20" xfId="0" applyNumberFormat="1" applyFont="1" applyBorder="1" applyAlignment="1">
      <alignment horizontal="right" vertical="center"/>
    </xf>
    <xf numFmtId="0" fontId="6" fillId="0" borderId="75" xfId="0" applyFont="1" applyBorder="1" applyAlignment="1">
      <alignment horizontal="left" vertical="center" wrapText="1"/>
    </xf>
    <xf numFmtId="0" fontId="6" fillId="0" borderId="76" xfId="0" applyFont="1" applyBorder="1" applyAlignment="1">
      <alignment horizontal="lef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wrapText="1"/>
    </xf>
    <xf numFmtId="180" fontId="19" fillId="0" borderId="3" xfId="0" applyNumberFormat="1" applyFont="1" applyBorder="1">
      <alignment vertical="center"/>
    </xf>
    <xf numFmtId="180" fontId="19" fillId="0" borderId="2" xfId="0" applyNumberFormat="1" applyFont="1" applyBorder="1">
      <alignment vertical="center"/>
    </xf>
    <xf numFmtId="180" fontId="19" fillId="0" borderId="4" xfId="0" applyNumberFormat="1" applyFont="1" applyBorder="1">
      <alignment vertical="center"/>
    </xf>
    <xf numFmtId="0" fontId="6" fillId="0" borderId="2" xfId="0" applyFont="1" applyBorder="1">
      <alignment vertical="center"/>
    </xf>
    <xf numFmtId="0" fontId="13" fillId="0" borderId="3" xfId="0" applyFont="1" applyBorder="1" applyAlignment="1">
      <alignment horizontal="right" vertical="center"/>
    </xf>
    <xf numFmtId="0" fontId="13" fillId="0" borderId="2" xfId="0" applyFont="1" applyBorder="1" applyAlignment="1">
      <alignment horizontal="right" vertical="center"/>
    </xf>
    <xf numFmtId="38" fontId="19" fillId="0" borderId="2" xfId="0" applyNumberFormat="1" applyFont="1" applyBorder="1">
      <alignment vertical="center"/>
    </xf>
    <xf numFmtId="0" fontId="19" fillId="0" borderId="2" xfId="0" applyFont="1" applyBorder="1">
      <alignment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4" fillId="0" borderId="24" xfId="0" applyFont="1" applyBorder="1">
      <alignment vertical="center"/>
    </xf>
    <xf numFmtId="0" fontId="14" fillId="0" borderId="66" xfId="0" applyFont="1" applyBorder="1">
      <alignment vertical="center"/>
    </xf>
    <xf numFmtId="180" fontId="19" fillId="0" borderId="25" xfId="0" applyNumberFormat="1" applyFont="1" applyBorder="1">
      <alignment vertical="center"/>
    </xf>
    <xf numFmtId="180" fontId="14" fillId="0" borderId="25" xfId="0" applyNumberFormat="1" applyFont="1" applyBorder="1">
      <alignment vertical="center"/>
    </xf>
    <xf numFmtId="180" fontId="14" fillId="0" borderId="52" xfId="0" applyNumberFormat="1" applyFont="1" applyBorder="1">
      <alignment vertical="center"/>
    </xf>
    <xf numFmtId="0" fontId="16" fillId="0" borderId="10" xfId="0" applyFont="1" applyBorder="1" applyAlignment="1">
      <alignment horizontal="right" vertical="center" shrinkToFit="1"/>
    </xf>
    <xf numFmtId="0" fontId="16" fillId="0" borderId="8" xfId="0" applyFont="1" applyBorder="1" applyAlignment="1">
      <alignment horizontal="right" vertical="center" shrinkToFit="1"/>
    </xf>
    <xf numFmtId="0" fontId="16" fillId="0" borderId="11" xfId="0" applyFont="1" applyBorder="1" applyAlignment="1">
      <alignment horizontal="right" vertical="center" shrinkToFit="1"/>
    </xf>
    <xf numFmtId="0" fontId="16" fillId="0" borderId="12" xfId="0" applyFont="1" applyBorder="1" applyAlignment="1">
      <alignment horizontal="right" vertical="center" shrinkToFit="1"/>
    </xf>
    <xf numFmtId="0" fontId="16" fillId="3" borderId="84" xfId="0" applyFont="1" applyFill="1" applyBorder="1" applyAlignment="1">
      <alignment horizontal="center" vertical="center" shrinkToFit="1"/>
    </xf>
    <xf numFmtId="0" fontId="16" fillId="3" borderId="85" xfId="0" applyFont="1" applyFill="1" applyBorder="1" applyAlignment="1">
      <alignment horizontal="center" vertical="center" shrinkToFit="1"/>
    </xf>
    <xf numFmtId="0" fontId="16" fillId="3" borderId="86" xfId="0" applyFont="1" applyFill="1" applyBorder="1" applyAlignment="1">
      <alignment horizontal="center" vertical="center" shrinkToFit="1"/>
    </xf>
    <xf numFmtId="0" fontId="16" fillId="3" borderId="87" xfId="0" applyFont="1" applyFill="1" applyBorder="1" applyAlignment="1">
      <alignment horizontal="center" vertical="center" shrinkToFit="1"/>
    </xf>
    <xf numFmtId="0" fontId="16" fillId="3" borderId="88" xfId="0" applyFont="1" applyFill="1" applyBorder="1" applyAlignment="1">
      <alignment horizontal="center" vertical="center" shrinkToFit="1"/>
    </xf>
    <xf numFmtId="0" fontId="16" fillId="3" borderId="89" xfId="0" applyFont="1" applyFill="1" applyBorder="1" applyAlignment="1">
      <alignment horizontal="center" vertical="center" shrinkToFit="1"/>
    </xf>
    <xf numFmtId="180" fontId="19" fillId="3" borderId="72" xfId="0" applyNumberFormat="1" applyFont="1" applyFill="1" applyBorder="1">
      <alignment vertical="center"/>
    </xf>
    <xf numFmtId="180" fontId="19" fillId="3" borderId="90" xfId="0" applyNumberFormat="1" applyFont="1" applyFill="1" applyBorder="1" applyAlignment="1">
      <alignment horizontal="center" vertical="center"/>
    </xf>
    <xf numFmtId="180" fontId="19" fillId="3" borderId="91" xfId="0" applyNumberFormat="1" applyFont="1" applyFill="1" applyBorder="1" applyAlignment="1">
      <alignment horizontal="center" vertical="center"/>
    </xf>
    <xf numFmtId="180" fontId="19" fillId="3" borderId="92" xfId="0" applyNumberFormat="1" applyFont="1" applyFill="1" applyBorder="1" applyAlignment="1">
      <alignment horizontal="center" vertical="center"/>
    </xf>
    <xf numFmtId="0" fontId="21" fillId="0" borderId="12" xfId="0" applyFont="1" applyBorder="1">
      <alignment vertical="center"/>
    </xf>
    <xf numFmtId="0" fontId="21" fillId="0" borderId="19" xfId="0" applyFont="1" applyBorder="1">
      <alignment vertical="center"/>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16" fillId="0" borderId="32" xfId="0" applyFont="1" applyBorder="1" applyProtection="1">
      <alignment vertical="center"/>
      <protection locked="0"/>
    </xf>
    <xf numFmtId="0" fontId="16" fillId="0" borderId="65" xfId="0" applyFont="1" applyBorder="1" applyProtection="1">
      <alignment vertical="center"/>
      <protection locked="0"/>
    </xf>
    <xf numFmtId="0" fontId="16" fillId="0" borderId="34" xfId="0" applyFont="1" applyBorder="1" applyProtection="1">
      <alignment vertical="center"/>
      <protection locked="0"/>
    </xf>
    <xf numFmtId="0" fontId="16" fillId="0" borderId="50" xfId="0" applyFont="1" applyBorder="1" applyProtection="1">
      <alignment vertical="center"/>
      <protection locked="0"/>
    </xf>
    <xf numFmtId="0" fontId="11" fillId="0" borderId="39" xfId="0" applyFont="1" applyBorder="1">
      <alignment vertical="center"/>
    </xf>
    <xf numFmtId="0" fontId="14" fillId="0" borderId="33" xfId="0" applyFont="1" applyBorder="1">
      <alignment vertical="center"/>
    </xf>
    <xf numFmtId="0" fontId="14" fillId="0" borderId="65" xfId="0" applyFont="1" applyBorder="1">
      <alignment vertical="center"/>
    </xf>
    <xf numFmtId="0" fontId="14" fillId="0" borderId="49" xfId="0" applyFont="1" applyBorder="1">
      <alignment vertical="center"/>
    </xf>
    <xf numFmtId="0" fontId="14" fillId="0" borderId="35" xfId="0" applyFont="1" applyBorder="1">
      <alignment vertical="center"/>
    </xf>
    <xf numFmtId="0" fontId="14" fillId="0" borderId="50" xfId="0" applyFont="1" applyBorder="1">
      <alignment vertical="center"/>
    </xf>
    <xf numFmtId="0" fontId="16" fillId="0" borderId="39" xfId="0" applyFont="1" applyBorder="1" applyProtection="1">
      <alignment vertical="center"/>
      <protection locked="0"/>
    </xf>
    <xf numFmtId="0" fontId="16" fillId="0" borderId="49" xfId="0" applyFont="1" applyBorder="1" applyProtection="1">
      <alignment vertical="center"/>
      <protection locked="0"/>
    </xf>
    <xf numFmtId="180" fontId="11" fillId="0" borderId="10" xfId="0" applyNumberFormat="1" applyFont="1" applyBorder="1" applyProtection="1">
      <alignment vertical="center"/>
      <protection locked="0"/>
    </xf>
    <xf numFmtId="180" fontId="11" fillId="0" borderId="8" xfId="0" applyNumberFormat="1" applyFont="1" applyBorder="1" applyProtection="1">
      <alignment vertical="center"/>
      <protection locked="0"/>
    </xf>
    <xf numFmtId="180" fontId="11" fillId="0" borderId="11" xfId="0" applyNumberFormat="1" applyFont="1" applyBorder="1" applyProtection="1">
      <alignment vertical="center"/>
      <protection locked="0"/>
    </xf>
    <xf numFmtId="180" fontId="11" fillId="0" borderId="12" xfId="0" applyNumberFormat="1" applyFont="1" applyBorder="1" applyProtection="1">
      <alignment vertical="center"/>
      <protection locked="0"/>
    </xf>
    <xf numFmtId="0" fontId="16" fillId="0" borderId="10"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180" fontId="19" fillId="0" borderId="10" xfId="0" applyNumberFormat="1" applyFont="1" applyBorder="1" applyProtection="1">
      <alignment vertical="center"/>
      <protection locked="0"/>
    </xf>
    <xf numFmtId="180" fontId="19" fillId="0" borderId="8" xfId="0" applyNumberFormat="1" applyFont="1" applyBorder="1" applyProtection="1">
      <alignment vertical="center"/>
      <protection locked="0"/>
    </xf>
    <xf numFmtId="180" fontId="19" fillId="0" borderId="11" xfId="0" applyNumberFormat="1" applyFont="1" applyBorder="1" applyProtection="1">
      <alignment vertical="center"/>
      <protection locked="0"/>
    </xf>
    <xf numFmtId="180" fontId="19" fillId="0" borderId="12" xfId="0" applyNumberFormat="1" applyFont="1" applyBorder="1" applyProtection="1">
      <alignment vertical="center"/>
      <protection locked="0"/>
    </xf>
    <xf numFmtId="0" fontId="21" fillId="0" borderId="84"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88" xfId="0" applyFont="1" applyBorder="1" applyAlignment="1" applyProtection="1">
      <alignment horizontal="center" vertical="center"/>
      <protection locked="0"/>
    </xf>
    <xf numFmtId="0" fontId="21" fillId="0" borderId="89" xfId="0" applyFont="1" applyBorder="1" applyAlignment="1" applyProtection="1">
      <alignment horizontal="center" vertical="center"/>
      <protection locked="0"/>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Protection="1">
      <alignment vertical="center"/>
      <protection locked="0"/>
    </xf>
    <xf numFmtId="0" fontId="11" fillId="0" borderId="11" xfId="0" applyFont="1" applyBorder="1" applyProtection="1">
      <alignment vertical="center"/>
      <protection locked="0"/>
    </xf>
    <xf numFmtId="0" fontId="11" fillId="0" borderId="12" xfId="0" applyFont="1" applyBorder="1" applyProtection="1">
      <alignment vertical="center"/>
      <protection locked="0"/>
    </xf>
    <xf numFmtId="0" fontId="13" fillId="0" borderId="25" xfId="0" applyFont="1" applyBorder="1" applyAlignment="1">
      <alignment horizontal="center" vertical="center"/>
    </xf>
    <xf numFmtId="177" fontId="19" fillId="0" borderId="10" xfId="0" applyNumberFormat="1" applyFont="1" applyBorder="1" applyAlignment="1">
      <alignment horizontal="right" vertical="center"/>
    </xf>
    <xf numFmtId="177" fontId="19" fillId="0" borderId="8" xfId="0" applyNumberFormat="1" applyFont="1" applyBorder="1" applyAlignment="1">
      <alignment horizontal="right" vertical="center"/>
    </xf>
    <xf numFmtId="177" fontId="19" fillId="0" borderId="11" xfId="0" applyNumberFormat="1" applyFont="1" applyBorder="1" applyAlignment="1">
      <alignment horizontal="right" vertical="center"/>
    </xf>
    <xf numFmtId="177" fontId="19" fillId="0" borderId="12" xfId="0" applyNumberFormat="1" applyFont="1" applyBorder="1" applyAlignment="1">
      <alignment horizontal="right" vertical="center"/>
    </xf>
    <xf numFmtId="38" fontId="16" fillId="0" borderId="3" xfId="1" applyFont="1" applyFill="1" applyBorder="1" applyAlignment="1" applyProtection="1">
      <alignment vertical="center"/>
    </xf>
    <xf numFmtId="38" fontId="16" fillId="0" borderId="2" xfId="1" applyFont="1" applyFill="1" applyBorder="1" applyAlignment="1" applyProtection="1">
      <alignment vertical="center"/>
    </xf>
    <xf numFmtId="0" fontId="16" fillId="0" borderId="20"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6" fillId="0" borderId="39"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21" fillId="0" borderId="67" xfId="0" applyFont="1" applyBorder="1">
      <alignment vertical="center"/>
    </xf>
    <xf numFmtId="0" fontId="21" fillId="0" borderId="68" xfId="0" applyFont="1" applyBorder="1">
      <alignment vertical="center"/>
    </xf>
    <xf numFmtId="0" fontId="21" fillId="0" borderId="6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70" xfId="0" applyFont="1" applyBorder="1">
      <alignment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183" fontId="19" fillId="0" borderId="3" xfId="0" applyNumberFormat="1" applyFont="1" applyBorder="1" applyAlignment="1">
      <alignment horizontal="center" vertical="center"/>
    </xf>
    <xf numFmtId="183" fontId="19" fillId="0" borderId="2" xfId="0" applyNumberFormat="1" applyFont="1" applyBorder="1" applyAlignment="1">
      <alignment horizontal="center" vertical="center"/>
    </xf>
    <xf numFmtId="183" fontId="19" fillId="0" borderId="4" xfId="0" applyNumberFormat="1" applyFont="1" applyBorder="1" applyAlignment="1">
      <alignment horizontal="center" vertical="center"/>
    </xf>
    <xf numFmtId="0" fontId="19" fillId="0" borderId="3" xfId="0" applyFont="1" applyBorder="1">
      <alignment vertical="center"/>
    </xf>
    <xf numFmtId="0" fontId="19" fillId="0" borderId="4" xfId="0" applyFont="1" applyBorder="1">
      <alignment vertical="center"/>
    </xf>
    <xf numFmtId="0" fontId="16" fillId="0" borderId="20" xfId="0" applyFont="1" applyBorder="1">
      <alignment vertical="center"/>
    </xf>
    <xf numFmtId="49" fontId="19" fillId="0" borderId="2" xfId="0" applyNumberFormat="1" applyFont="1" applyBorder="1">
      <alignment vertical="center"/>
    </xf>
    <xf numFmtId="49" fontId="19" fillId="0" borderId="4" xfId="0" applyNumberFormat="1" applyFont="1" applyBorder="1">
      <alignment vertical="center"/>
    </xf>
    <xf numFmtId="0" fontId="6" fillId="0" borderId="2" xfId="0" applyFont="1" applyBorder="1" applyAlignment="1">
      <alignment horizontal="left"/>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9" xfId="0" applyFont="1" applyBorder="1" applyAlignment="1">
      <alignment horizontal="center" vertical="center" shrinkToFit="1"/>
    </xf>
    <xf numFmtId="38" fontId="16" fillId="0" borderId="10" xfId="0" applyNumberFormat="1" applyFont="1" applyBorder="1" applyAlignment="1">
      <alignment horizontal="center" vertical="center"/>
    </xf>
    <xf numFmtId="192" fontId="16" fillId="0" borderId="0" xfId="0" applyNumberFormat="1" applyFont="1" applyAlignment="1" applyProtection="1">
      <alignment horizontal="center" vertical="center"/>
      <protection locked="0"/>
    </xf>
    <xf numFmtId="0" fontId="19" fillId="0" borderId="6" xfId="0" applyFont="1" applyBorder="1" applyAlignment="1">
      <alignment horizontal="left" vertical="center"/>
    </xf>
    <xf numFmtId="0" fontId="19" fillId="0" borderId="0" xfId="0" applyFont="1" applyAlignment="1">
      <alignment horizontal="lef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29" xfId="0" applyFont="1" applyBorder="1" applyAlignment="1">
      <alignment horizontal="center" vertical="center"/>
    </xf>
    <xf numFmtId="3" fontId="16" fillId="0" borderId="47" xfId="0" applyNumberFormat="1" applyFont="1" applyBorder="1">
      <alignment vertical="center"/>
    </xf>
    <xf numFmtId="0" fontId="16" fillId="0" borderId="48" xfId="0" applyFont="1" applyBorder="1">
      <alignment vertical="center"/>
    </xf>
    <xf numFmtId="0" fontId="16" fillId="0" borderId="29" xfId="0" applyFont="1" applyBorder="1">
      <alignment vertical="center"/>
    </xf>
    <xf numFmtId="0" fontId="14" fillId="0" borderId="0" xfId="0" applyFont="1" applyAlignment="1">
      <alignment horizontal="left" vertical="center"/>
    </xf>
    <xf numFmtId="0" fontId="23" fillId="0" borderId="0" xfId="0" applyFont="1">
      <alignment vertical="center"/>
    </xf>
    <xf numFmtId="38" fontId="0" fillId="0" borderId="0" xfId="1" applyFont="1" applyAlignment="1">
      <alignment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33">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ill>
        <patternFill>
          <bgColor theme="9" tint="0.79998168889431442"/>
        </patternFill>
      </fill>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0</xdr:rowOff>
    </xdr:from>
    <xdr:to>
      <xdr:col>18</xdr:col>
      <xdr:colOff>485775</xdr:colOff>
      <xdr:row>20</xdr:row>
      <xdr:rowOff>41969</xdr:rowOff>
    </xdr:to>
    <xdr:pic>
      <xdr:nvPicPr>
        <xdr:cNvPr id="11" name="図 10">
          <a:extLst>
            <a:ext uri="{FF2B5EF4-FFF2-40B4-BE49-F238E27FC236}">
              <a16:creationId xmlns:a16="http://schemas.microsoft.com/office/drawing/2014/main" id="{30E39487-7B93-0687-68EC-930A083E80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5" r="1542"/>
        <a:stretch/>
      </xdr:blipFill>
      <xdr:spPr>
        <a:xfrm>
          <a:off x="4629150" y="0"/>
          <a:ext cx="6543675" cy="4804469"/>
        </a:xfrm>
        <a:prstGeom prst="rect">
          <a:avLst/>
        </a:prstGeom>
      </xdr:spPr>
    </xdr:pic>
    <xdr:clientData/>
  </xdr:twoCellAnchor>
  <xdr:twoCellAnchor>
    <xdr:from>
      <xdr:col>11</xdr:col>
      <xdr:colOff>668966</xdr:colOff>
      <xdr:row>2</xdr:row>
      <xdr:rowOff>76201</xdr:rowOff>
    </xdr:from>
    <xdr:to>
      <xdr:col>16</xdr:col>
      <xdr:colOff>76199</xdr:colOff>
      <xdr:row>4</xdr:row>
      <xdr:rowOff>85724</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6555416" y="552451"/>
          <a:ext cx="2836233" cy="485773"/>
          <a:chOff x="6546608" y="549697"/>
          <a:chExt cx="2826052" cy="48247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6546608" y="549697"/>
            <a:ext cx="1302965" cy="482476"/>
            <a:chOff x="6881924" y="572488"/>
            <a:chExt cx="1310619" cy="48993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81924" y="572488"/>
              <a:ext cx="1310619" cy="271922"/>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881924" y="887273"/>
              <a:ext cx="990621" cy="17514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111921" y="626255"/>
            <a:ext cx="260739" cy="178871"/>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9</xdr:col>
      <xdr:colOff>16329</xdr:colOff>
      <xdr:row>2</xdr:row>
      <xdr:rowOff>211008</xdr:rowOff>
    </xdr:from>
    <xdr:to>
      <xdr:col>11</xdr:col>
      <xdr:colOff>668966</xdr:colOff>
      <xdr:row>11</xdr:row>
      <xdr:rowOff>201386</xdr:rowOff>
    </xdr:to>
    <xdr:cxnSp macro="">
      <xdr:nvCxnSpPr>
        <xdr:cNvPr id="16" name="直線矢印コネクタ 15">
          <a:extLst>
            <a:ext uri="{FF2B5EF4-FFF2-40B4-BE49-F238E27FC236}">
              <a16:creationId xmlns:a16="http://schemas.microsoft.com/office/drawing/2014/main" id="{00000000-0008-0000-0100-000010000000}"/>
            </a:ext>
          </a:extLst>
        </xdr:cNvPr>
        <xdr:cNvCxnSpPr>
          <a:endCxn id="3" idx="1"/>
        </xdr:cNvCxnSpPr>
      </xdr:nvCxnSpPr>
      <xdr:spPr bwMode="auto">
        <a:xfrm flipV="1">
          <a:off x="4531179" y="687258"/>
          <a:ext cx="2024237" cy="2133503"/>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9525</xdr:colOff>
      <xdr:row>3</xdr:row>
      <xdr:rowOff>237020</xdr:rowOff>
    </xdr:from>
    <xdr:to>
      <xdr:col>11</xdr:col>
      <xdr:colOff>668966</xdr:colOff>
      <xdr:row>13</xdr:row>
      <xdr:rowOff>190500</xdr:rowOff>
    </xdr:to>
    <xdr:cxnSp macro="">
      <xdr:nvCxnSpPr>
        <xdr:cNvPr id="19" name="直線矢印コネクタ 18">
          <a:extLst>
            <a:ext uri="{FF2B5EF4-FFF2-40B4-BE49-F238E27FC236}">
              <a16:creationId xmlns:a16="http://schemas.microsoft.com/office/drawing/2014/main" id="{00000000-0008-0000-0100-000013000000}"/>
            </a:ext>
          </a:extLst>
        </xdr:cNvPr>
        <xdr:cNvCxnSpPr>
          <a:endCxn id="4" idx="1"/>
        </xdr:cNvCxnSpPr>
      </xdr:nvCxnSpPr>
      <xdr:spPr bwMode="auto">
        <a:xfrm flipV="1">
          <a:off x="4524375" y="951395"/>
          <a:ext cx="2031041" cy="233473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133631</xdr:colOff>
      <xdr:row>3</xdr:row>
      <xdr:rowOff>5204</xdr:rowOff>
    </xdr:from>
    <xdr:to>
      <xdr:col>15</xdr:col>
      <xdr:colOff>500322</xdr:colOff>
      <xdr:row>16</xdr:row>
      <xdr:rowOff>95250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2610131" y="719579"/>
          <a:ext cx="6519841" cy="3185671"/>
          <a:chOff x="2615574" y="723635"/>
          <a:chExt cx="6522562" cy="3203386"/>
        </a:xfrm>
      </xdr:grpSpPr>
      <xdr:cxnSp macro="">
        <xdr:nvCxnSpPr>
          <xdr:cNvPr id="22" name="直線矢印コネクタ 21">
            <a:extLst>
              <a:ext uri="{FF2B5EF4-FFF2-40B4-BE49-F238E27FC236}">
                <a16:creationId xmlns:a16="http://schemas.microsoft.com/office/drawing/2014/main" id="{00000000-0008-0000-0100-000016000000}"/>
              </a:ext>
            </a:extLst>
          </xdr:cNvPr>
          <xdr:cNvCxnSpPr>
            <a:endCxn id="7" idx="1"/>
          </xdr:cNvCxnSpPr>
        </xdr:nvCxnSpPr>
        <xdr:spPr bwMode="auto">
          <a:xfrm flipV="1">
            <a:off x="4570639" y="723635"/>
            <a:ext cx="4567497" cy="320338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2615574" y="3922988"/>
            <a:ext cx="196261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314326</xdr:colOff>
      <xdr:row>15</xdr:row>
      <xdr:rowOff>9525</xdr:rowOff>
    </xdr:from>
    <xdr:to>
      <xdr:col>18</xdr:col>
      <xdr:colOff>371476</xdr:colOff>
      <xdr:row>15</xdr:row>
      <xdr:rowOff>202940</xdr:rowOff>
    </xdr:to>
    <xdr:sp macro="" textlink="">
      <xdr:nvSpPr>
        <xdr:cNvPr id="5" name="正方形/長方形 4">
          <a:extLst>
            <a:ext uri="{FF2B5EF4-FFF2-40B4-BE49-F238E27FC236}">
              <a16:creationId xmlns:a16="http://schemas.microsoft.com/office/drawing/2014/main" id="{982B2BAB-B3E3-40DF-A190-AE8EFCBB47A2}"/>
            </a:ext>
          </a:extLst>
        </xdr:cNvPr>
        <xdr:cNvSpPr/>
      </xdr:nvSpPr>
      <xdr:spPr bwMode="auto">
        <a:xfrm>
          <a:off x="10315576" y="3581400"/>
          <a:ext cx="742950" cy="19341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314326</xdr:colOff>
      <xdr:row>16</xdr:row>
      <xdr:rowOff>38100</xdr:rowOff>
    </xdr:from>
    <xdr:to>
      <xdr:col>18</xdr:col>
      <xdr:colOff>371476</xdr:colOff>
      <xdr:row>16</xdr:row>
      <xdr:rowOff>231515</xdr:rowOff>
    </xdr:to>
    <xdr:sp macro="" textlink="">
      <xdr:nvSpPr>
        <xdr:cNvPr id="8" name="正方形/長方形 7">
          <a:extLst>
            <a:ext uri="{FF2B5EF4-FFF2-40B4-BE49-F238E27FC236}">
              <a16:creationId xmlns:a16="http://schemas.microsoft.com/office/drawing/2014/main" id="{E15746A8-3AA5-4446-B8F4-B0E638B9192D}"/>
            </a:ext>
          </a:extLst>
        </xdr:cNvPr>
        <xdr:cNvSpPr/>
      </xdr:nvSpPr>
      <xdr:spPr bwMode="auto">
        <a:xfrm>
          <a:off x="10315576" y="3848100"/>
          <a:ext cx="742950" cy="19341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133350</xdr:colOff>
      <xdr:row>15</xdr:row>
      <xdr:rowOff>90929</xdr:rowOff>
    </xdr:from>
    <xdr:to>
      <xdr:col>17</xdr:col>
      <xdr:colOff>298673</xdr:colOff>
      <xdr:row>23</xdr:row>
      <xdr:rowOff>104775</xdr:rowOff>
    </xdr:to>
    <xdr:cxnSp macro="">
      <xdr:nvCxnSpPr>
        <xdr:cNvPr id="9" name="直線矢印コネクタ 8">
          <a:extLst>
            <a:ext uri="{FF2B5EF4-FFF2-40B4-BE49-F238E27FC236}">
              <a16:creationId xmlns:a16="http://schemas.microsoft.com/office/drawing/2014/main" id="{935B91F3-F055-409C-AECD-D0BCF3C33FE8}"/>
            </a:ext>
          </a:extLst>
        </xdr:cNvPr>
        <xdr:cNvCxnSpPr/>
      </xdr:nvCxnSpPr>
      <xdr:spPr bwMode="auto">
        <a:xfrm flipV="1">
          <a:off x="2990850" y="3662804"/>
          <a:ext cx="7309073" cy="19188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123825</xdr:colOff>
      <xdr:row>16</xdr:row>
      <xdr:rowOff>138554</xdr:rowOff>
    </xdr:from>
    <xdr:to>
      <xdr:col>17</xdr:col>
      <xdr:colOff>308198</xdr:colOff>
      <xdr:row>25</xdr:row>
      <xdr:rowOff>104775</xdr:rowOff>
    </xdr:to>
    <xdr:cxnSp macro="">
      <xdr:nvCxnSpPr>
        <xdr:cNvPr id="12" name="直線矢印コネクタ 11">
          <a:extLst>
            <a:ext uri="{FF2B5EF4-FFF2-40B4-BE49-F238E27FC236}">
              <a16:creationId xmlns:a16="http://schemas.microsoft.com/office/drawing/2014/main" id="{D9263181-89A6-4C3B-89B7-BF3D85DE9847}"/>
            </a:ext>
          </a:extLst>
        </xdr:cNvPr>
        <xdr:cNvCxnSpPr/>
      </xdr:nvCxnSpPr>
      <xdr:spPr bwMode="auto">
        <a:xfrm flipV="1">
          <a:off x="2981325" y="3948554"/>
          <a:ext cx="7328123" cy="21093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123825</xdr:colOff>
      <xdr:row>5</xdr:row>
      <xdr:rowOff>19050</xdr:rowOff>
    </xdr:from>
    <xdr:to>
      <xdr:col>15</xdr:col>
      <xdr:colOff>419101</xdr:colOff>
      <xdr:row>21</xdr:row>
      <xdr:rowOff>142874</xdr:rowOff>
    </xdr:to>
    <xdr:grpSp>
      <xdr:nvGrpSpPr>
        <xdr:cNvPr id="13" name="グループ化 12">
          <a:extLst>
            <a:ext uri="{FF2B5EF4-FFF2-40B4-BE49-F238E27FC236}">
              <a16:creationId xmlns:a16="http://schemas.microsoft.com/office/drawing/2014/main" id="{228E76F9-1C8C-47F8-B73D-AD36637BBFAA}"/>
            </a:ext>
          </a:extLst>
        </xdr:cNvPr>
        <xdr:cNvGrpSpPr/>
      </xdr:nvGrpSpPr>
      <xdr:grpSpPr>
        <a:xfrm>
          <a:off x="2600325" y="1209675"/>
          <a:ext cx="6448426" cy="3933824"/>
          <a:chOff x="2609850" y="1171576"/>
          <a:chExt cx="6448426" cy="3933824"/>
        </a:xfrm>
      </xdr:grpSpPr>
      <xdr:cxnSp macro="">
        <xdr:nvCxnSpPr>
          <xdr:cNvPr id="15" name="直線矢印コネクタ 14">
            <a:extLst>
              <a:ext uri="{FF2B5EF4-FFF2-40B4-BE49-F238E27FC236}">
                <a16:creationId xmlns:a16="http://schemas.microsoft.com/office/drawing/2014/main" id="{412D6888-3590-AA85-3E91-7B4DB2A2AB2E}"/>
              </a:ext>
            </a:extLst>
          </xdr:cNvPr>
          <xdr:cNvCxnSpPr/>
        </xdr:nvCxnSpPr>
        <xdr:spPr bwMode="auto">
          <a:xfrm flipH="1">
            <a:off x="2609850" y="5105400"/>
            <a:ext cx="103822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7" name="直線矢印コネクタ 16">
            <a:extLst>
              <a:ext uri="{FF2B5EF4-FFF2-40B4-BE49-F238E27FC236}">
                <a16:creationId xmlns:a16="http://schemas.microsoft.com/office/drawing/2014/main" id="{CE7CF9CC-1006-639A-790E-4C415ACDCE93}"/>
              </a:ext>
            </a:extLst>
          </xdr:cNvPr>
          <xdr:cNvCxnSpPr/>
        </xdr:nvCxnSpPr>
        <xdr:spPr bwMode="auto">
          <a:xfrm flipV="1">
            <a:off x="3629025" y="1171576"/>
            <a:ext cx="5429251" cy="393382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133350</xdr:colOff>
      <xdr:row>3</xdr:row>
      <xdr:rowOff>95250</xdr:rowOff>
    </xdr:from>
    <xdr:to>
      <xdr:col>17</xdr:col>
      <xdr:colOff>161926</xdr:colOff>
      <xdr:row>19</xdr:row>
      <xdr:rowOff>114299</xdr:rowOff>
    </xdr:to>
    <xdr:grpSp>
      <xdr:nvGrpSpPr>
        <xdr:cNvPr id="18" name="グループ化 17">
          <a:extLst>
            <a:ext uri="{FF2B5EF4-FFF2-40B4-BE49-F238E27FC236}">
              <a16:creationId xmlns:a16="http://schemas.microsoft.com/office/drawing/2014/main" id="{1F77DBBA-5738-41B3-B7C8-D57C260DB032}"/>
            </a:ext>
          </a:extLst>
        </xdr:cNvPr>
        <xdr:cNvGrpSpPr/>
      </xdr:nvGrpSpPr>
      <xdr:grpSpPr>
        <a:xfrm>
          <a:off x="2609850" y="809625"/>
          <a:ext cx="7553326" cy="3829049"/>
          <a:chOff x="2609850" y="800101"/>
          <a:chExt cx="7553326" cy="3829049"/>
        </a:xfrm>
      </xdr:grpSpPr>
      <xdr:cxnSp macro="">
        <xdr:nvCxnSpPr>
          <xdr:cNvPr id="20" name="直線矢印コネクタ 19">
            <a:extLst>
              <a:ext uri="{FF2B5EF4-FFF2-40B4-BE49-F238E27FC236}">
                <a16:creationId xmlns:a16="http://schemas.microsoft.com/office/drawing/2014/main" id="{065764E0-4373-5558-73C9-0813C6C54B02}"/>
              </a:ext>
            </a:extLst>
          </xdr:cNvPr>
          <xdr:cNvCxnSpPr/>
        </xdr:nvCxnSpPr>
        <xdr:spPr bwMode="auto">
          <a:xfrm flipH="1">
            <a:off x="2609850" y="4629150"/>
            <a:ext cx="198120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1" name="直線矢印コネクタ 20">
            <a:extLst>
              <a:ext uri="{FF2B5EF4-FFF2-40B4-BE49-F238E27FC236}">
                <a16:creationId xmlns:a16="http://schemas.microsoft.com/office/drawing/2014/main" id="{C70D1A68-CF9B-A424-2A6A-167A6772C957}"/>
              </a:ext>
            </a:extLst>
          </xdr:cNvPr>
          <xdr:cNvCxnSpPr/>
        </xdr:nvCxnSpPr>
        <xdr:spPr bwMode="auto">
          <a:xfrm flipV="1">
            <a:off x="4591331" y="800101"/>
            <a:ext cx="5571845" cy="382904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95250</xdr:colOff>
      <xdr:row>2</xdr:row>
      <xdr:rowOff>161925</xdr:rowOff>
    </xdr:from>
    <xdr:to>
      <xdr:col>17</xdr:col>
      <xdr:colOff>209550</xdr:colOff>
      <xdr:row>3</xdr:row>
      <xdr:rowOff>95250</xdr:rowOff>
    </xdr:to>
    <xdr:sp macro="" textlink="">
      <xdr:nvSpPr>
        <xdr:cNvPr id="23" name="正方形/長方形 22">
          <a:extLst>
            <a:ext uri="{FF2B5EF4-FFF2-40B4-BE49-F238E27FC236}">
              <a16:creationId xmlns:a16="http://schemas.microsoft.com/office/drawing/2014/main" id="{16752776-EC04-40BE-BA5B-EB607C59B3D6}"/>
            </a:ext>
          </a:extLst>
        </xdr:cNvPr>
        <xdr:cNvSpPr/>
      </xdr:nvSpPr>
      <xdr:spPr bwMode="auto">
        <a:xfrm>
          <a:off x="10096500" y="638175"/>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361950</xdr:colOff>
      <xdr:row>4</xdr:row>
      <xdr:rowOff>76200</xdr:rowOff>
    </xdr:from>
    <xdr:to>
      <xdr:col>15</xdr:col>
      <xdr:colOff>476250</xdr:colOff>
      <xdr:row>5</xdr:row>
      <xdr:rowOff>9525</xdr:rowOff>
    </xdr:to>
    <xdr:sp macro="" textlink="">
      <xdr:nvSpPr>
        <xdr:cNvPr id="24" name="正方形/長方形 23">
          <a:extLst>
            <a:ext uri="{FF2B5EF4-FFF2-40B4-BE49-F238E27FC236}">
              <a16:creationId xmlns:a16="http://schemas.microsoft.com/office/drawing/2014/main" id="{825CEB89-B5B4-4B76-A797-CA0FCF0214C5}"/>
            </a:ext>
          </a:extLst>
        </xdr:cNvPr>
        <xdr:cNvSpPr/>
      </xdr:nvSpPr>
      <xdr:spPr bwMode="auto">
        <a:xfrm>
          <a:off x="8991600" y="1028700"/>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15</xdr:row>
      <xdr:rowOff>123825</xdr:rowOff>
    </xdr:from>
    <xdr:to>
      <xdr:col>6</xdr:col>
      <xdr:colOff>2124075</xdr:colOff>
      <xdr:row>23</xdr:row>
      <xdr:rowOff>85725</xdr:rowOff>
    </xdr:to>
    <xdr:pic>
      <xdr:nvPicPr>
        <xdr:cNvPr id="4" name="図 3">
          <a:extLst>
            <a:ext uri="{FF2B5EF4-FFF2-40B4-BE49-F238E27FC236}">
              <a16:creationId xmlns:a16="http://schemas.microsoft.com/office/drawing/2014/main" id="{704469C8-7AC2-D08E-D2E6-33A1384281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709"/>
        <a:stretch/>
      </xdr:blipFill>
      <xdr:spPr>
        <a:xfrm>
          <a:off x="419100" y="3838575"/>
          <a:ext cx="7372350" cy="1943100"/>
        </a:xfrm>
        <a:prstGeom prst="rect">
          <a:avLst/>
        </a:prstGeom>
      </xdr:spPr>
    </xdr:pic>
    <xdr:clientData/>
  </xdr:twoCellAnchor>
  <xdr:twoCellAnchor>
    <xdr:from>
      <xdr:col>1</xdr:col>
      <xdr:colOff>190679</xdr:colOff>
      <xdr:row>18</xdr:row>
      <xdr:rowOff>85725</xdr:rowOff>
    </xdr:from>
    <xdr:to>
      <xdr:col>6</xdr:col>
      <xdr:colOff>1059996</xdr:colOff>
      <xdr:row>20</xdr:row>
      <xdr:rowOff>209550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705029" y="4543425"/>
          <a:ext cx="6022342" cy="619125"/>
        </a:xfrm>
        <a:prstGeom prst="rect">
          <a:avLst/>
        </a:prstGeom>
        <a:noFill/>
        <a:ln w="254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414618</xdr:colOff>
      <xdr:row>14</xdr:row>
      <xdr:rowOff>235323</xdr:rowOff>
    </xdr:from>
    <xdr:to>
      <xdr:col>1</xdr:col>
      <xdr:colOff>190679</xdr:colOff>
      <xdr:row>19</xdr:row>
      <xdr:rowOff>147638</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6" idx="1"/>
        </xdr:cNvCxnSpPr>
      </xdr:nvCxnSpPr>
      <xdr:spPr bwMode="auto">
        <a:xfrm flipH="1" flipV="1">
          <a:off x="414618" y="3702423"/>
          <a:ext cx="290411" cy="1150565"/>
        </a:xfrm>
        <a:prstGeom prst="straightConnector1">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9820-170F-42B2-A402-736AAA45EC70}">
  <sheetPr>
    <tabColor rgb="FFFFC000"/>
  </sheetPr>
  <dimension ref="B2:B32"/>
  <sheetViews>
    <sheetView tabSelected="1" zoomScaleNormal="100" workbookViewId="0">
      <selection activeCell="B19" sqref="B19"/>
    </sheetView>
  </sheetViews>
  <sheetFormatPr defaultRowHeight="13.5"/>
  <sheetData>
    <row r="2" spans="2:2">
      <c r="B2" s="59" t="s">
        <v>102</v>
      </c>
    </row>
    <row r="4" spans="2:2">
      <c r="B4" t="s">
        <v>103</v>
      </c>
    </row>
    <row r="6" spans="2:2">
      <c r="B6" s="492" t="s">
        <v>174</v>
      </c>
    </row>
    <row r="7" spans="2:2">
      <c r="B7" s="60"/>
    </row>
    <row r="8" spans="2:2">
      <c r="B8" s="61" t="s">
        <v>117</v>
      </c>
    </row>
    <row r="9" spans="2:2">
      <c r="B9" s="61"/>
    </row>
    <row r="10" spans="2:2">
      <c r="B10" s="60" t="s">
        <v>104</v>
      </c>
    </row>
    <row r="12" spans="2:2">
      <c r="B12" s="59" t="s">
        <v>105</v>
      </c>
    </row>
    <row r="14" spans="2:2">
      <c r="B14" t="s">
        <v>182</v>
      </c>
    </row>
    <row r="15" spans="2:2">
      <c r="B15" t="s">
        <v>106</v>
      </c>
    </row>
    <row r="17" spans="2:2">
      <c r="B17" s="59" t="s">
        <v>107</v>
      </c>
    </row>
    <row r="19" spans="2:2">
      <c r="B19" t="s">
        <v>184</v>
      </c>
    </row>
    <row r="21" spans="2:2">
      <c r="B21" s="59" t="s">
        <v>108</v>
      </c>
    </row>
    <row r="23" spans="2:2">
      <c r="B23" t="s">
        <v>183</v>
      </c>
    </row>
    <row r="24" spans="2:2">
      <c r="B24" t="s">
        <v>106</v>
      </c>
    </row>
    <row r="25" spans="2:2">
      <c r="B25" t="s">
        <v>113</v>
      </c>
    </row>
    <row r="26" spans="2:2">
      <c r="B26" t="s">
        <v>116</v>
      </c>
    </row>
    <row r="28" spans="2:2">
      <c r="B28" s="59" t="s">
        <v>114</v>
      </c>
    </row>
    <row r="30" spans="2:2">
      <c r="B30" t="s">
        <v>115</v>
      </c>
    </row>
    <row r="32" spans="2:2">
      <c r="B32" t="s">
        <v>181</v>
      </c>
    </row>
  </sheetData>
  <sheetProtection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D102"/>
  <sheetViews>
    <sheetView workbookViewId="0">
      <selection activeCell="C1" sqref="C1:C1048576"/>
    </sheetView>
  </sheetViews>
  <sheetFormatPr defaultColWidth="9" defaultRowHeight="13.5"/>
  <cols>
    <col min="1" max="1" width="9" style="42"/>
    <col min="2" max="3" width="12.375" style="42" customWidth="1"/>
    <col min="4" max="4" width="12.875" style="42" customWidth="1"/>
    <col min="5" max="16384" width="9" style="42"/>
  </cols>
  <sheetData>
    <row r="1" spans="1:4">
      <c r="A1" s="50" t="s">
        <v>88</v>
      </c>
      <c r="B1" s="55" t="s">
        <v>97</v>
      </c>
      <c r="C1" s="55" t="s">
        <v>98</v>
      </c>
      <c r="D1" s="43"/>
    </row>
    <row r="2" spans="1:4">
      <c r="A2" s="42">
        <v>0</v>
      </c>
      <c r="B2" s="43">
        <v>0</v>
      </c>
      <c r="C2" s="43">
        <v>0</v>
      </c>
      <c r="D2" s="43"/>
    </row>
    <row r="3" spans="1:4">
      <c r="A3" s="42">
        <v>1</v>
      </c>
      <c r="B3" s="43"/>
      <c r="C3" s="43"/>
    </row>
    <row r="4" spans="1:4">
      <c r="A4" s="42">
        <v>2</v>
      </c>
      <c r="B4" s="44">
        <v>0.06</v>
      </c>
      <c r="C4" s="44">
        <v>0.06</v>
      </c>
    </row>
    <row r="5" spans="1:4">
      <c r="A5" s="42">
        <v>3</v>
      </c>
      <c r="B5" s="44">
        <v>0.06</v>
      </c>
      <c r="C5" s="44">
        <v>0.06</v>
      </c>
    </row>
    <row r="6" spans="1:4">
      <c r="A6" s="42">
        <v>4</v>
      </c>
      <c r="B6" s="43"/>
      <c r="C6" s="43"/>
    </row>
    <row r="7" spans="1:4">
      <c r="A7" s="42">
        <v>5</v>
      </c>
      <c r="B7" s="43"/>
      <c r="C7" s="43"/>
    </row>
    <row r="8" spans="1:4">
      <c r="A8" s="42">
        <v>6</v>
      </c>
      <c r="B8" s="43"/>
      <c r="C8" s="43"/>
    </row>
    <row r="9" spans="1:4">
      <c r="A9" s="42">
        <v>7</v>
      </c>
      <c r="B9" s="43"/>
      <c r="C9" s="43"/>
    </row>
    <row r="10" spans="1:4">
      <c r="A10" s="42">
        <v>8</v>
      </c>
      <c r="B10" s="43"/>
      <c r="C10" s="43"/>
    </row>
    <row r="11" spans="1:4">
      <c r="A11" s="42">
        <v>9</v>
      </c>
      <c r="B11" s="43"/>
      <c r="C11" s="43"/>
    </row>
    <row r="12" spans="1:4">
      <c r="A12" s="42">
        <v>10</v>
      </c>
      <c r="B12" s="43"/>
      <c r="C12" s="43"/>
    </row>
    <row r="13" spans="1:4">
      <c r="A13" s="42">
        <v>11</v>
      </c>
      <c r="B13" s="44">
        <v>1.9E-2</v>
      </c>
      <c r="C13" s="44">
        <v>1.7999999999999999E-2</v>
      </c>
    </row>
    <row r="14" spans="1:4">
      <c r="A14" s="42">
        <v>12</v>
      </c>
      <c r="B14" s="44">
        <v>3.7999999999999999E-2</v>
      </c>
      <c r="C14" s="44">
        <v>3.7999999999999999E-2</v>
      </c>
    </row>
    <row r="15" spans="1:4">
      <c r="A15" s="42">
        <v>13</v>
      </c>
      <c r="B15" s="43"/>
      <c r="C15" s="43"/>
    </row>
    <row r="16" spans="1:4">
      <c r="A16" s="42">
        <v>14</v>
      </c>
      <c r="B16" s="43"/>
      <c r="C16" s="43"/>
    </row>
    <row r="17" spans="1:3">
      <c r="A17" s="42">
        <v>15</v>
      </c>
      <c r="B17" s="43"/>
      <c r="C17" s="43"/>
    </row>
    <row r="18" spans="1:3">
      <c r="A18" s="42">
        <v>16</v>
      </c>
      <c r="B18" s="43"/>
      <c r="C18" s="43"/>
    </row>
    <row r="19" spans="1:3">
      <c r="A19" s="42">
        <v>17</v>
      </c>
      <c r="B19" s="43"/>
      <c r="C19" s="43"/>
    </row>
    <row r="20" spans="1:3">
      <c r="A20" s="42">
        <v>18</v>
      </c>
      <c r="B20" s="43"/>
      <c r="C20" s="43"/>
    </row>
    <row r="21" spans="1:3">
      <c r="A21" s="42">
        <v>19</v>
      </c>
      <c r="B21" s="43"/>
      <c r="C21" s="43"/>
    </row>
    <row r="22" spans="1:3">
      <c r="A22" s="42">
        <v>20</v>
      </c>
      <c r="B22" s="43"/>
      <c r="C22" s="43"/>
    </row>
    <row r="23" spans="1:3">
      <c r="A23" s="42">
        <v>21</v>
      </c>
      <c r="B23" s="44">
        <v>8.7999999999999995E-2</v>
      </c>
      <c r="C23" s="44">
        <v>8.7999999999999995E-2</v>
      </c>
    </row>
    <row r="24" spans="1:3">
      <c r="A24" s="42">
        <v>22</v>
      </c>
      <c r="B24" s="44"/>
      <c r="C24" s="44"/>
    </row>
    <row r="25" spans="1:3">
      <c r="A25" s="42">
        <v>23</v>
      </c>
      <c r="B25" s="44">
        <v>0.02</v>
      </c>
      <c r="C25" s="44">
        <v>1.6E-2</v>
      </c>
    </row>
    <row r="26" spans="1:3">
      <c r="A26" s="42">
        <v>24</v>
      </c>
      <c r="B26" s="44">
        <v>3.0000000000000001E-3</v>
      </c>
      <c r="C26" s="44">
        <v>2.5000000000000001E-3</v>
      </c>
    </row>
    <row r="27" spans="1:3">
      <c r="A27" s="42">
        <v>25</v>
      </c>
      <c r="B27" s="44">
        <v>5.1999999999999998E-2</v>
      </c>
      <c r="C27" s="44">
        <v>4.9000000000000002E-2</v>
      </c>
    </row>
    <row r="28" spans="1:3">
      <c r="A28" s="42">
        <v>26</v>
      </c>
      <c r="B28" s="44">
        <v>2.5999999999999999E-2</v>
      </c>
      <c r="C28" s="44">
        <v>2.5999999999999999E-2</v>
      </c>
    </row>
    <row r="29" spans="1:3">
      <c r="A29" s="42">
        <v>27</v>
      </c>
      <c r="B29" s="43"/>
      <c r="C29" s="43"/>
    </row>
    <row r="30" spans="1:3">
      <c r="A30" s="42">
        <v>28</v>
      </c>
      <c r="B30" s="43"/>
      <c r="C30" s="43"/>
    </row>
    <row r="31" spans="1:3">
      <c r="A31" s="42">
        <v>29</v>
      </c>
      <c r="B31" s="43"/>
      <c r="C31" s="43"/>
    </row>
    <row r="32" spans="1:3">
      <c r="A32" s="42">
        <v>30</v>
      </c>
      <c r="B32" s="43"/>
      <c r="C32" s="43"/>
    </row>
    <row r="33" spans="1:3">
      <c r="A33" s="42">
        <v>31</v>
      </c>
      <c r="B33" s="44">
        <v>7.9000000000000001E-2</v>
      </c>
      <c r="C33" s="44">
        <v>6.2E-2</v>
      </c>
    </row>
    <row r="34" spans="1:3">
      <c r="A34" s="42">
        <v>32</v>
      </c>
      <c r="B34" s="44">
        <v>1.0999999999999999E-2</v>
      </c>
      <c r="C34" s="44">
        <v>1.0999999999999999E-2</v>
      </c>
    </row>
    <row r="35" spans="1:3">
      <c r="A35" s="42">
        <v>33</v>
      </c>
      <c r="B35" s="44">
        <v>8.9999999999999993E-3</v>
      </c>
      <c r="C35" s="44">
        <v>8.9999999999999993E-3</v>
      </c>
    </row>
    <row r="36" spans="1:3">
      <c r="A36" s="42">
        <v>34</v>
      </c>
      <c r="B36" s="44">
        <v>9.4999999999999998E-3</v>
      </c>
      <c r="C36" s="44">
        <v>8.9999999999999993E-3</v>
      </c>
    </row>
    <row r="37" spans="1:3">
      <c r="A37" s="42">
        <v>35</v>
      </c>
      <c r="B37" s="44">
        <v>1.0999999999999999E-2</v>
      </c>
      <c r="C37" s="44">
        <v>9.4999999999999998E-3</v>
      </c>
    </row>
    <row r="38" spans="1:3">
      <c r="A38" s="42">
        <v>36</v>
      </c>
      <c r="B38" s="44">
        <v>6.4999999999999997E-3</v>
      </c>
      <c r="C38" s="44">
        <v>6.4999999999999997E-3</v>
      </c>
    </row>
    <row r="39" spans="1:3">
      <c r="A39" s="42">
        <v>37</v>
      </c>
      <c r="B39" s="44">
        <v>1.7000000000000001E-2</v>
      </c>
      <c r="C39" s="44">
        <v>1.4999999999999999E-2</v>
      </c>
    </row>
    <row r="40" spans="1:3">
      <c r="A40" s="42">
        <v>38</v>
      </c>
      <c r="B40" s="44">
        <v>1.4999999999999999E-2</v>
      </c>
      <c r="C40" s="44">
        <v>1.2E-2</v>
      </c>
    </row>
    <row r="41" spans="1:3">
      <c r="A41" s="42">
        <v>39</v>
      </c>
      <c r="B41" s="43"/>
      <c r="C41" s="43"/>
    </row>
    <row r="42" spans="1:3">
      <c r="A42" s="42">
        <v>40</v>
      </c>
      <c r="B42" s="43"/>
      <c r="C42" s="43"/>
    </row>
    <row r="43" spans="1:3">
      <c r="A43" s="42">
        <v>41</v>
      </c>
      <c r="B43" s="44">
        <v>6.0000000000000001E-3</v>
      </c>
      <c r="C43" s="44">
        <v>6.0000000000000001E-3</v>
      </c>
    </row>
    <row r="44" spans="1:3">
      <c r="A44" s="42">
        <v>42</v>
      </c>
      <c r="B44" s="44">
        <v>4.4999999999999997E-3</v>
      </c>
      <c r="C44" s="44">
        <v>4.0000000000000001E-3</v>
      </c>
    </row>
    <row r="45" spans="1:3">
      <c r="A45" s="42">
        <v>43</v>
      </c>
      <c r="B45" s="43"/>
      <c r="C45" s="43"/>
    </row>
    <row r="46" spans="1:3">
      <c r="A46" s="42">
        <v>44</v>
      </c>
      <c r="B46" s="44">
        <v>1.4E-2</v>
      </c>
      <c r="C46" s="44">
        <v>1.4E-2</v>
      </c>
    </row>
    <row r="47" spans="1:3">
      <c r="A47" s="42">
        <v>45</v>
      </c>
      <c r="B47" s="44">
        <v>7.0000000000000001E-3</v>
      </c>
      <c r="C47" s="44">
        <v>6.4999999999999997E-3</v>
      </c>
    </row>
    <row r="48" spans="1:3">
      <c r="A48" s="42">
        <v>46</v>
      </c>
      <c r="B48" s="44">
        <v>3.5000000000000001E-3</v>
      </c>
      <c r="C48" s="44">
        <v>3.5000000000000001E-3</v>
      </c>
    </row>
    <row r="49" spans="1:3">
      <c r="A49" s="42">
        <v>47</v>
      </c>
      <c r="B49" s="44">
        <v>4.4999999999999997E-3</v>
      </c>
      <c r="C49" s="44">
        <v>4.4999999999999997E-3</v>
      </c>
    </row>
    <row r="50" spans="1:3">
      <c r="A50" s="42">
        <v>48</v>
      </c>
      <c r="B50" s="44">
        <v>5.4999999999999997E-3</v>
      </c>
      <c r="C50" s="44">
        <v>6.0000000000000001E-3</v>
      </c>
    </row>
    <row r="51" spans="1:3">
      <c r="A51" s="42">
        <v>49</v>
      </c>
      <c r="B51" s="44">
        <v>2.5999999999999999E-2</v>
      </c>
      <c r="C51" s="44">
        <v>2.5999999999999999E-2</v>
      </c>
    </row>
    <row r="52" spans="1:3">
      <c r="A52" s="42">
        <v>50</v>
      </c>
      <c r="B52" s="44">
        <v>7.0000000000000001E-3</v>
      </c>
      <c r="C52" s="44">
        <v>6.4999999999999997E-3</v>
      </c>
    </row>
    <row r="53" spans="1:3">
      <c r="A53" s="42">
        <v>51</v>
      </c>
      <c r="B53" s="44">
        <v>6.4999999999999997E-3</v>
      </c>
      <c r="C53" s="44">
        <v>7.0000000000000001E-3</v>
      </c>
    </row>
    <row r="54" spans="1:3">
      <c r="A54" s="42">
        <v>52</v>
      </c>
      <c r="B54" s="44">
        <v>5.4999999999999997E-3</v>
      </c>
      <c r="C54" s="44">
        <v>5.4999999999999997E-3</v>
      </c>
    </row>
    <row r="55" spans="1:3">
      <c r="A55" s="42">
        <v>53</v>
      </c>
      <c r="B55" s="44">
        <v>1.7999999999999999E-2</v>
      </c>
      <c r="C55" s="44">
        <v>1.6E-2</v>
      </c>
    </row>
    <row r="56" spans="1:3">
      <c r="A56" s="42">
        <v>54</v>
      </c>
      <c r="B56" s="44">
        <v>0.01</v>
      </c>
      <c r="C56" s="44">
        <v>0.01</v>
      </c>
    </row>
    <row r="57" spans="1:3">
      <c r="A57" s="42">
        <v>55</v>
      </c>
      <c r="B57" s="44">
        <v>7.0000000000000001E-3</v>
      </c>
      <c r="C57" s="44">
        <v>7.0000000000000001E-3</v>
      </c>
    </row>
    <row r="58" spans="1:3">
      <c r="A58" s="42">
        <v>56</v>
      </c>
      <c r="B58" s="44">
        <v>5.4999999999999997E-3</v>
      </c>
      <c r="C58" s="44">
        <v>5.0000000000000001E-3</v>
      </c>
    </row>
    <row r="59" spans="1:3">
      <c r="A59" s="42">
        <v>57</v>
      </c>
      <c r="B59" s="44">
        <v>3.0000000000000001E-3</v>
      </c>
      <c r="C59" s="44">
        <v>2.5000000000000001E-3</v>
      </c>
    </row>
    <row r="60" spans="1:3">
      <c r="A60" s="42">
        <v>58</v>
      </c>
      <c r="B60" s="44">
        <v>4.0000000000000001E-3</v>
      </c>
      <c r="C60" s="44">
        <v>4.0000000000000001E-3</v>
      </c>
    </row>
    <row r="61" spans="1:3">
      <c r="A61" s="42">
        <v>59</v>
      </c>
      <c r="B61" s="44">
        <v>2.3E-2</v>
      </c>
      <c r="C61" s="44">
        <v>2.3E-2</v>
      </c>
    </row>
    <row r="62" spans="1:3">
      <c r="A62" s="42">
        <v>60</v>
      </c>
      <c r="B62" s="44">
        <v>2.5000000000000001E-3</v>
      </c>
      <c r="C62" s="44">
        <v>2.5000000000000001E-3</v>
      </c>
    </row>
    <row r="63" spans="1:3">
      <c r="A63" s="42">
        <v>61</v>
      </c>
      <c r="B63" s="44">
        <v>6.4999999999999997E-3</v>
      </c>
      <c r="C63" s="44">
        <v>6.4999999999999997E-3</v>
      </c>
    </row>
    <row r="64" spans="1:3">
      <c r="A64" s="42">
        <v>62</v>
      </c>
      <c r="B64" s="44">
        <v>1.9E-2</v>
      </c>
      <c r="C64" s="44">
        <v>1.7999999999999999E-2</v>
      </c>
    </row>
    <row r="65" spans="1:3">
      <c r="A65" s="42">
        <v>63</v>
      </c>
      <c r="B65" s="44">
        <v>6.4999999999999997E-3</v>
      </c>
      <c r="C65" s="44">
        <v>6.4999999999999997E-3</v>
      </c>
    </row>
    <row r="66" spans="1:3">
      <c r="A66" s="42">
        <v>64</v>
      </c>
      <c r="B66" s="44">
        <v>3.5000000000000001E-3</v>
      </c>
      <c r="C66" s="44">
        <v>3.5000000000000001E-3</v>
      </c>
    </row>
    <row r="67" spans="1:3">
      <c r="A67" s="42">
        <v>65</v>
      </c>
      <c r="B67" s="44"/>
      <c r="C67" s="44"/>
    </row>
    <row r="68" spans="1:3">
      <c r="A68" s="42">
        <v>66</v>
      </c>
      <c r="B68" s="44">
        <v>1.2999999999999999E-2</v>
      </c>
      <c r="C68" s="44">
        <v>1.2999999999999999E-2</v>
      </c>
    </row>
    <row r="69" spans="1:3">
      <c r="A69" s="42">
        <v>67</v>
      </c>
      <c r="B69" s="43"/>
      <c r="C69" s="43"/>
    </row>
    <row r="70" spans="1:3">
      <c r="A70" s="42">
        <v>68</v>
      </c>
      <c r="B70" s="43"/>
      <c r="C70" s="43"/>
    </row>
    <row r="71" spans="1:3">
      <c r="A71" s="42">
        <v>69</v>
      </c>
      <c r="B71" s="43"/>
      <c r="C71" s="43"/>
    </row>
    <row r="72" spans="1:3">
      <c r="A72" s="42">
        <v>70</v>
      </c>
      <c r="B72" s="43"/>
      <c r="C72" s="43"/>
    </row>
    <row r="73" spans="1:3">
      <c r="A73" s="42">
        <v>71</v>
      </c>
      <c r="B73" s="44">
        <v>4.4999999999999997E-3</v>
      </c>
      <c r="C73" s="44">
        <v>4.0000000000000001E-3</v>
      </c>
    </row>
    <row r="74" spans="1:3">
      <c r="A74" s="42">
        <v>72</v>
      </c>
      <c r="B74" s="44">
        <v>8.9999999999999993E-3</v>
      </c>
      <c r="C74" s="44">
        <v>8.9999999999999993E-3</v>
      </c>
    </row>
    <row r="75" spans="1:3">
      <c r="A75" s="42">
        <v>73</v>
      </c>
      <c r="B75" s="44">
        <v>8.9999999999999993E-3</v>
      </c>
      <c r="C75" s="44">
        <v>8.9999999999999993E-3</v>
      </c>
    </row>
    <row r="76" spans="1:3">
      <c r="A76" s="42">
        <v>74</v>
      </c>
      <c r="B76" s="44">
        <v>1.2999999999999999E-2</v>
      </c>
      <c r="C76" s="44">
        <v>1.2999999999999999E-2</v>
      </c>
    </row>
    <row r="77" spans="1:3">
      <c r="A77" s="42">
        <v>75</v>
      </c>
      <c r="B77" s="43"/>
      <c r="C77" s="43"/>
    </row>
    <row r="78" spans="1:3">
      <c r="A78" s="42">
        <v>76</v>
      </c>
      <c r="B78" s="43"/>
      <c r="C78" s="43"/>
    </row>
    <row r="79" spans="1:3">
      <c r="A79" s="42">
        <v>77</v>
      </c>
      <c r="B79" s="43"/>
      <c r="C79" s="43"/>
    </row>
    <row r="80" spans="1:3">
      <c r="A80" s="42">
        <v>78</v>
      </c>
      <c r="B80" s="43"/>
      <c r="C80" s="43"/>
    </row>
    <row r="81" spans="1:3">
      <c r="A81" s="42">
        <v>79</v>
      </c>
      <c r="B81" s="43"/>
      <c r="C81" s="43"/>
    </row>
    <row r="82" spans="1:3">
      <c r="A82" s="42">
        <v>80</v>
      </c>
      <c r="B82" s="43"/>
      <c r="C82" s="43"/>
    </row>
    <row r="83" spans="1:3">
      <c r="A83" s="42">
        <v>81</v>
      </c>
      <c r="B83" s="44">
        <v>3.0000000000000001E-3</v>
      </c>
      <c r="C83" s="44">
        <v>3.0000000000000001E-3</v>
      </c>
    </row>
    <row r="84" spans="1:3">
      <c r="A84" s="42">
        <v>82</v>
      </c>
      <c r="B84" s="43"/>
      <c r="C84" s="43"/>
    </row>
    <row r="85" spans="1:3">
      <c r="A85" s="42">
        <v>83</v>
      </c>
      <c r="B85" s="43"/>
      <c r="C85" s="43"/>
    </row>
    <row r="86" spans="1:3">
      <c r="A86" s="42">
        <v>84</v>
      </c>
      <c r="B86" s="43"/>
      <c r="C86" s="43"/>
    </row>
    <row r="87" spans="1:3">
      <c r="A87" s="42">
        <v>85</v>
      </c>
      <c r="B87" s="43"/>
      <c r="C87" s="43"/>
    </row>
    <row r="88" spans="1:3">
      <c r="A88" s="42">
        <v>86</v>
      </c>
      <c r="B88" s="43"/>
      <c r="C88" s="43"/>
    </row>
    <row r="89" spans="1:3">
      <c r="A89" s="42">
        <v>87</v>
      </c>
      <c r="B89" s="43"/>
      <c r="C89" s="43"/>
    </row>
    <row r="90" spans="1:3">
      <c r="A90" s="42">
        <v>88</v>
      </c>
      <c r="B90" s="43"/>
      <c r="C90" s="43"/>
    </row>
    <row r="91" spans="1:3">
      <c r="A91" s="42">
        <v>89</v>
      </c>
      <c r="B91" s="43"/>
      <c r="C91" s="43"/>
    </row>
    <row r="92" spans="1:3">
      <c r="A92" s="42">
        <v>90</v>
      </c>
      <c r="B92" s="43"/>
      <c r="C92" s="43"/>
    </row>
    <row r="93" spans="1:3">
      <c r="A93" s="42">
        <v>91</v>
      </c>
      <c r="B93" s="44">
        <v>1.2E-2</v>
      </c>
      <c r="C93" s="44">
        <v>1.2999999999999999E-2</v>
      </c>
    </row>
    <row r="94" spans="1:3">
      <c r="A94" s="42">
        <v>92</v>
      </c>
      <c r="B94" s="43"/>
      <c r="C94" s="43"/>
    </row>
    <row r="95" spans="1:3">
      <c r="A95" s="42">
        <v>93</v>
      </c>
      <c r="B95" s="44">
        <v>5.4999999999999997E-3</v>
      </c>
      <c r="C95" s="44">
        <v>5.4999999999999997E-3</v>
      </c>
    </row>
    <row r="96" spans="1:3">
      <c r="A96" s="42">
        <v>94</v>
      </c>
      <c r="B96" s="44">
        <v>3.0000000000000001E-3</v>
      </c>
      <c r="C96" s="44">
        <v>3.0000000000000001E-3</v>
      </c>
    </row>
    <row r="97" spans="1:3">
      <c r="A97" s="42">
        <v>95</v>
      </c>
      <c r="B97" s="44">
        <v>1.2999999999999999E-2</v>
      </c>
      <c r="C97" s="44">
        <v>1.2999999999999999E-2</v>
      </c>
    </row>
    <row r="98" spans="1:3">
      <c r="A98" s="42">
        <v>96</v>
      </c>
      <c r="B98" s="44">
        <v>7.0000000000000001E-3</v>
      </c>
      <c r="C98" s="44">
        <v>6.4999999999999997E-3</v>
      </c>
    </row>
    <row r="99" spans="1:3">
      <c r="A99" s="42">
        <v>97</v>
      </c>
      <c r="B99" s="44">
        <v>2.5000000000000001E-3</v>
      </c>
      <c r="C99" s="44">
        <v>2.5000000000000001E-3</v>
      </c>
    </row>
    <row r="100" spans="1:3">
      <c r="A100" s="42">
        <v>98</v>
      </c>
      <c r="B100" s="44">
        <v>3.5000000000000001E-3</v>
      </c>
      <c r="C100" s="44">
        <v>3.0000000000000001E-3</v>
      </c>
    </row>
    <row r="101" spans="1:3">
      <c r="A101" s="42">
        <v>99</v>
      </c>
      <c r="B101" s="44">
        <v>2.5000000000000001E-3</v>
      </c>
      <c r="C101" s="44">
        <v>2.5000000000000001E-3</v>
      </c>
    </row>
    <row r="102" spans="1:3">
      <c r="B102" s="43"/>
      <c r="C102" s="43"/>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C4"/>
  <sheetViews>
    <sheetView workbookViewId="0">
      <selection activeCell="C2" sqref="C2"/>
    </sheetView>
  </sheetViews>
  <sheetFormatPr defaultColWidth="9" defaultRowHeight="13.5"/>
  <cols>
    <col min="1" max="1" width="9" style="42"/>
    <col min="2" max="3" width="12.125" style="44" customWidth="1"/>
    <col min="4" max="16384" width="9" style="42"/>
  </cols>
  <sheetData>
    <row r="1" spans="1:3">
      <c r="A1" s="42" t="s">
        <v>88</v>
      </c>
      <c r="B1" s="44" t="s">
        <v>97</v>
      </c>
      <c r="C1" s="44" t="s">
        <v>98</v>
      </c>
    </row>
    <row r="2" spans="1:3">
      <c r="A2" s="42">
        <v>1</v>
      </c>
      <c r="B2" s="44">
        <v>8.9999999999999993E-3</v>
      </c>
      <c r="C2" s="44">
        <v>8.9999999999999993E-3</v>
      </c>
    </row>
    <row r="3" spans="1:3">
      <c r="A3" s="42">
        <v>2</v>
      </c>
      <c r="B3" s="44">
        <v>1.0999999999999999E-2</v>
      </c>
      <c r="C3" s="44">
        <v>1.0999999999999999E-2</v>
      </c>
    </row>
    <row r="4" spans="1:3">
      <c r="A4" s="42">
        <v>3</v>
      </c>
      <c r="B4" s="44">
        <v>1.2E-2</v>
      </c>
      <c r="C4" s="44">
        <v>1.2E-2</v>
      </c>
    </row>
  </sheetData>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zoomScaleNormal="100" workbookViewId="0">
      <selection activeCell="G7" sqref="G7"/>
    </sheetView>
  </sheetViews>
  <sheetFormatPr defaultRowHeight="13.5"/>
  <cols>
    <col min="1" max="1" width="9" style="66"/>
  </cols>
  <sheetData>
    <row r="1" spans="1:3">
      <c r="A1" s="66" t="str">
        <f>年度データ入力!$D$2&amp;1</f>
        <v>20251</v>
      </c>
      <c r="B1">
        <v>0</v>
      </c>
      <c r="C1" s="66"/>
    </row>
    <row r="2" spans="1:3">
      <c r="A2" s="66" t="str">
        <f>年度データ入力!$D$2&amp;2</f>
        <v>20252</v>
      </c>
      <c r="B2">
        <v>0</v>
      </c>
      <c r="C2" s="66"/>
    </row>
    <row r="3" spans="1:3">
      <c r="A3" s="66" t="str">
        <f>年度データ入力!$D$2&amp;3</f>
        <v>20253</v>
      </c>
      <c r="B3">
        <v>0</v>
      </c>
      <c r="C3" s="66"/>
    </row>
    <row r="4" spans="1:3">
      <c r="A4" s="66" t="str">
        <f>年度データ入力!$D$2&amp;4</f>
        <v>20254</v>
      </c>
      <c r="B4">
        <v>0</v>
      </c>
      <c r="C4" s="66"/>
    </row>
    <row r="5" spans="1:3">
      <c r="A5" s="66" t="str">
        <f>年度データ入力!$D$2&amp;5</f>
        <v>20255</v>
      </c>
      <c r="B5">
        <v>0</v>
      </c>
      <c r="C5" s="66"/>
    </row>
    <row r="6" spans="1:3">
      <c r="A6" s="66" t="str">
        <f>年度データ入力!$D$2&amp;6</f>
        <v>20256</v>
      </c>
      <c r="B6">
        <v>0</v>
      </c>
      <c r="C6" s="66"/>
    </row>
    <row r="7" spans="1:3">
      <c r="A7" s="66" t="str">
        <f>年度データ入力!$D$2&amp;7</f>
        <v>20257</v>
      </c>
      <c r="B7">
        <v>0</v>
      </c>
      <c r="C7" s="66"/>
    </row>
    <row r="8" spans="1:3">
      <c r="A8" s="66" t="str">
        <f>年度データ入力!$D$2&amp;8</f>
        <v>20258</v>
      </c>
      <c r="B8">
        <v>0</v>
      </c>
      <c r="C8" s="66"/>
    </row>
    <row r="9" spans="1:3">
      <c r="A9" s="66" t="str">
        <f>年度データ入力!$D$2&amp;9</f>
        <v>20259</v>
      </c>
      <c r="B9">
        <v>0</v>
      </c>
      <c r="C9" s="66"/>
    </row>
    <row r="10" spans="1:3">
      <c r="A10" s="66" t="str">
        <f>年度データ入力!$D$3&amp;1</f>
        <v>20261</v>
      </c>
      <c r="B10">
        <v>0</v>
      </c>
      <c r="C10" s="66"/>
    </row>
    <row r="11" spans="1:3">
      <c r="A11" s="66" t="str">
        <f>年度データ入力!$D$3&amp;2</f>
        <v>20262</v>
      </c>
      <c r="B11">
        <v>0</v>
      </c>
      <c r="C11" s="66"/>
    </row>
    <row r="12" spans="1:3">
      <c r="A12" s="66" t="str">
        <f>年度データ入力!$D$3&amp;3</f>
        <v>20263</v>
      </c>
      <c r="B12">
        <v>0</v>
      </c>
      <c r="C12" s="66"/>
    </row>
    <row r="13" spans="1:3">
      <c r="A13" s="66" t="str">
        <f>年度データ入力!$D$3&amp;4</f>
        <v>20264</v>
      </c>
      <c r="B13">
        <v>1</v>
      </c>
      <c r="C13" s="66"/>
    </row>
    <row r="14" spans="1:3">
      <c r="A14" s="66" t="str">
        <f>年度データ入力!$D$3&amp;5</f>
        <v>20265</v>
      </c>
      <c r="B14">
        <v>2</v>
      </c>
      <c r="C14" s="66"/>
    </row>
    <row r="15" spans="1:3">
      <c r="A15" s="66" t="str">
        <f>年度データ入力!$D$3&amp;6</f>
        <v>20266</v>
      </c>
      <c r="B15">
        <v>3</v>
      </c>
      <c r="C15" s="66"/>
    </row>
    <row r="16" spans="1:3">
      <c r="A16" s="66" t="str">
        <f>年度データ入力!$D$3&amp;7</f>
        <v>20267</v>
      </c>
      <c r="B16">
        <v>4</v>
      </c>
      <c r="C16" s="66"/>
    </row>
    <row r="17" spans="1:3">
      <c r="A17" s="66" t="str">
        <f>年度データ入力!$D$3&amp;8</f>
        <v>20268</v>
      </c>
      <c r="B17">
        <v>5</v>
      </c>
      <c r="C17" s="66"/>
    </row>
    <row r="18" spans="1:3">
      <c r="A18" s="66" t="str">
        <f>年度データ入力!$D$3&amp;9</f>
        <v>20269</v>
      </c>
      <c r="B18">
        <v>6</v>
      </c>
      <c r="C18" s="66"/>
    </row>
    <row r="19" spans="1:3">
      <c r="A19" s="66" t="str">
        <f>年度データ入力!$D$4&amp;1</f>
        <v>20271</v>
      </c>
      <c r="B19">
        <v>10</v>
      </c>
      <c r="C19" s="66"/>
    </row>
    <row r="20" spans="1:3">
      <c r="A20" s="66" t="str">
        <f>年度データ入力!$D$4&amp;2</f>
        <v>20272</v>
      </c>
      <c r="B20">
        <v>11</v>
      </c>
      <c r="C20" s="66"/>
    </row>
    <row r="21" spans="1:3">
      <c r="A21" s="66" t="str">
        <f>年度データ入力!$D$4&amp;3</f>
        <v>20273</v>
      </c>
      <c r="B21">
        <v>12</v>
      </c>
      <c r="C21" s="66"/>
    </row>
    <row r="22" spans="1:3">
      <c r="A22" s="66" t="str">
        <f>年度データ入力!$D$2&amp;10</f>
        <v>202510</v>
      </c>
      <c r="B22">
        <v>0</v>
      </c>
      <c r="C22" s="66"/>
    </row>
    <row r="23" spans="1:3">
      <c r="A23" s="66" t="str">
        <f>年度データ入力!$D$2&amp;11</f>
        <v>202511</v>
      </c>
      <c r="B23">
        <v>0</v>
      </c>
      <c r="C23" s="66"/>
    </row>
    <row r="24" spans="1:3">
      <c r="A24" s="66" t="str">
        <f>年度データ入力!$D$2&amp;12</f>
        <v>202512</v>
      </c>
      <c r="B24">
        <v>0</v>
      </c>
      <c r="C24" s="66"/>
    </row>
    <row r="25" spans="1:3">
      <c r="A25" s="66" t="str">
        <f>年度データ入力!$D$3&amp;10</f>
        <v>202610</v>
      </c>
      <c r="B25">
        <v>7</v>
      </c>
      <c r="C25" s="66"/>
    </row>
    <row r="26" spans="1:3">
      <c r="A26" s="66" t="str">
        <f>年度データ入力!$D$3&amp;11</f>
        <v>202611</v>
      </c>
      <c r="B26">
        <v>8</v>
      </c>
      <c r="C26" s="66"/>
    </row>
    <row r="27" spans="1:3">
      <c r="A27" s="66" t="str">
        <f>年度データ入力!$D$3&amp;12</f>
        <v>202612</v>
      </c>
      <c r="B27">
        <v>9</v>
      </c>
      <c r="C27" s="66"/>
    </row>
  </sheetData>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D4"/>
  <sheetViews>
    <sheetView workbookViewId="0">
      <selection activeCell="B4" sqref="B4"/>
    </sheetView>
  </sheetViews>
  <sheetFormatPr defaultRowHeight="20.25" customHeight="1"/>
  <cols>
    <col min="1" max="1" width="10.125" customWidth="1"/>
    <col min="2" max="2" width="17.125" customWidth="1"/>
  </cols>
  <sheetData>
    <row r="2" spans="1:4" ht="20.25" customHeight="1">
      <c r="A2" s="31" t="s">
        <v>87</v>
      </c>
      <c r="B2" s="35">
        <v>45748</v>
      </c>
      <c r="D2">
        <f>YEAR(B2)</f>
        <v>2025</v>
      </c>
    </row>
    <row r="3" spans="1:4" ht="20.25" customHeight="1">
      <c r="A3" s="31" t="s">
        <v>82</v>
      </c>
      <c r="B3" s="35">
        <v>46112</v>
      </c>
      <c r="D3">
        <f>YEAR(B3)</f>
        <v>2026</v>
      </c>
    </row>
    <row r="4" spans="1:4" ht="20.25" customHeight="1">
      <c r="D4">
        <f>D3+1</f>
        <v>2027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1"/>
  <sheetViews>
    <sheetView zoomScaleNormal="100" workbookViewId="0">
      <selection activeCell="C2" sqref="C2"/>
    </sheetView>
  </sheetViews>
  <sheetFormatPr defaultRowHeight="18.75" customHeight="1"/>
  <cols>
    <col min="1" max="1" width="4.5" customWidth="1"/>
    <col min="2" max="2" width="17.25" customWidth="1"/>
    <col min="3" max="3" width="6.25" customWidth="1"/>
    <col min="4" max="4" width="4.5" customWidth="1"/>
    <col min="5" max="5" width="5" customWidth="1"/>
    <col min="6" max="6" width="4.75" customWidth="1"/>
    <col min="8" max="8" width="3.625" customWidth="1"/>
    <col min="9" max="9" width="4.375" customWidth="1"/>
  </cols>
  <sheetData>
    <row r="2" spans="2:9" ht="18.75" customHeight="1">
      <c r="B2" t="s">
        <v>67</v>
      </c>
      <c r="C2" s="167"/>
      <c r="D2" s="1" t="s">
        <v>68</v>
      </c>
      <c r="E2" s="215"/>
      <c r="F2" s="215"/>
    </row>
    <row r="4" spans="2:9" ht="18.75" customHeight="1">
      <c r="B4" t="s">
        <v>69</v>
      </c>
      <c r="C4" s="217"/>
      <c r="D4" s="218"/>
      <c r="E4" s="218"/>
      <c r="F4" s="218"/>
      <c r="G4" s="218"/>
      <c r="H4" s="219"/>
    </row>
    <row r="5" spans="2:9" ht="18.75" customHeight="1">
      <c r="B5" t="s">
        <v>72</v>
      </c>
      <c r="C5" s="217"/>
      <c r="D5" s="218"/>
      <c r="E5" s="218"/>
      <c r="F5" s="218"/>
      <c r="G5" s="218"/>
      <c r="H5" s="219"/>
    </row>
    <row r="7" spans="2:9" ht="18.75" customHeight="1">
      <c r="B7" t="s">
        <v>70</v>
      </c>
      <c r="C7" s="217"/>
      <c r="D7" s="218"/>
      <c r="E7" s="218"/>
      <c r="F7" s="218"/>
      <c r="G7" s="218"/>
      <c r="H7" s="219"/>
    </row>
    <row r="9" spans="2:9" ht="18.75" customHeight="1">
      <c r="B9" t="s">
        <v>71</v>
      </c>
      <c r="C9" s="217"/>
      <c r="D9" s="218"/>
      <c r="E9" s="218"/>
      <c r="F9" s="219"/>
    </row>
    <row r="10" spans="2:9" ht="18.75" customHeight="1">
      <c r="C10" s="32"/>
      <c r="D10" s="32"/>
      <c r="E10" s="32"/>
      <c r="F10" s="32"/>
    </row>
    <row r="11" spans="2:9" ht="18.75" customHeight="1">
      <c r="B11" t="s">
        <v>75</v>
      </c>
      <c r="C11" s="210"/>
      <c r="D11" s="210"/>
      <c r="E11" s="210"/>
      <c r="F11" s="210"/>
    </row>
    <row r="13" spans="2:9" ht="18.75" customHeight="1">
      <c r="B13" t="s">
        <v>0</v>
      </c>
      <c r="C13" s="168">
        <v>15</v>
      </c>
      <c r="D13" s="168">
        <v>3</v>
      </c>
      <c r="E13" s="167" t="s">
        <v>172</v>
      </c>
      <c r="F13" s="215"/>
      <c r="G13" s="215"/>
      <c r="H13" s="215"/>
      <c r="I13" s="215"/>
    </row>
    <row r="15" spans="2:9" ht="18.75" customHeight="1">
      <c r="B15" t="s">
        <v>73</v>
      </c>
      <c r="C15" s="211">
        <v>1503</v>
      </c>
      <c r="D15" s="211"/>
      <c r="E15" s="1" t="s">
        <v>68</v>
      </c>
      <c r="F15" s="215"/>
      <c r="G15" s="215"/>
      <c r="H15" s="1" t="s">
        <v>68</v>
      </c>
      <c r="I15" s="167"/>
    </row>
    <row r="17" spans="2:19" ht="18.75" customHeight="1">
      <c r="B17" t="s">
        <v>124</v>
      </c>
      <c r="C17" s="216"/>
      <c r="D17" s="216"/>
    </row>
    <row r="18" spans="2:19" ht="18.75" customHeight="1">
      <c r="B18" s="69" t="s">
        <v>74</v>
      </c>
      <c r="C18" s="210"/>
      <c r="D18" s="210"/>
      <c r="E18" s="210"/>
      <c r="F18" s="210"/>
      <c r="G18" s="210"/>
      <c r="H18" s="210"/>
      <c r="I18" s="210"/>
    </row>
    <row r="20" spans="2:19" ht="18.75" customHeight="1">
      <c r="B20" t="s">
        <v>125</v>
      </c>
      <c r="C20" s="221"/>
      <c r="D20" s="222"/>
    </row>
    <row r="21" spans="2:19" ht="18.75" customHeight="1">
      <c r="C21" s="51"/>
      <c r="D21" s="51"/>
    </row>
    <row r="22" spans="2:19" ht="18.75" customHeight="1">
      <c r="B22" t="s">
        <v>126</v>
      </c>
      <c r="C22" s="221"/>
      <c r="D22" s="222"/>
    </row>
    <row r="23" spans="2:19" ht="18.75" customHeight="1">
      <c r="C23" s="51"/>
      <c r="D23" s="51"/>
      <c r="E23" s="51"/>
    </row>
    <row r="24" spans="2:19" ht="18.75" customHeight="1">
      <c r="B24" t="s">
        <v>121</v>
      </c>
      <c r="C24" s="220"/>
      <c r="D24" s="220"/>
      <c r="E24" s="220"/>
      <c r="H24" s="212" t="s">
        <v>100</v>
      </c>
      <c r="I24" s="213"/>
      <c r="J24" s="213"/>
      <c r="K24" s="213"/>
      <c r="L24" s="213"/>
      <c r="M24" s="213"/>
      <c r="N24" s="213"/>
      <c r="O24" s="213"/>
      <c r="P24" s="213"/>
      <c r="Q24" s="213"/>
      <c r="R24" s="213"/>
      <c r="S24" s="214"/>
    </row>
    <row r="25" spans="2:19" ht="18.75" customHeight="1">
      <c r="C25" s="51"/>
      <c r="D25" s="51"/>
      <c r="E25" s="51"/>
      <c r="H25" s="52" t="s">
        <v>101</v>
      </c>
      <c r="S25" s="3"/>
    </row>
    <row r="26" spans="2:19" ht="18.75" customHeight="1">
      <c r="B26" t="s">
        <v>122</v>
      </c>
      <c r="C26" s="220"/>
      <c r="D26" s="220"/>
      <c r="E26" s="220"/>
      <c r="H26" s="2" t="s">
        <v>91</v>
      </c>
      <c r="K26" t="s">
        <v>93</v>
      </c>
      <c r="L26" s="221"/>
      <c r="M26" s="222"/>
      <c r="N26" t="s">
        <v>92</v>
      </c>
      <c r="O26" s="68"/>
      <c r="P26" s="53"/>
      <c r="R26" s="49"/>
      <c r="S26" s="3"/>
    </row>
    <row r="27" spans="2:19" ht="18.75" customHeight="1">
      <c r="H27" s="2"/>
      <c r="K27" t="s">
        <v>94</v>
      </c>
      <c r="L27" s="221"/>
      <c r="M27" s="222"/>
      <c r="N27" t="s">
        <v>92</v>
      </c>
      <c r="O27" s="68"/>
      <c r="P27" s="49"/>
      <c r="R27" s="49"/>
      <c r="S27" s="3"/>
    </row>
    <row r="28" spans="2:19" ht="18.75" customHeight="1">
      <c r="H28" s="2"/>
      <c r="S28" s="3"/>
    </row>
    <row r="29" spans="2:19" ht="18.75" customHeight="1">
      <c r="H29" s="52" t="s">
        <v>173</v>
      </c>
      <c r="S29" s="3"/>
    </row>
    <row r="30" spans="2:19" ht="18.75" customHeight="1">
      <c r="H30" s="2" t="s">
        <v>99</v>
      </c>
      <c r="K30" s="170"/>
      <c r="L30" t="s">
        <v>21</v>
      </c>
      <c r="M30" s="170"/>
      <c r="N30" t="s">
        <v>63</v>
      </c>
      <c r="O30" s="170"/>
      <c r="P30" t="s">
        <v>123</v>
      </c>
      <c r="S30" s="3"/>
    </row>
    <row r="31" spans="2:19" ht="18.75" customHeight="1">
      <c r="H31" s="4"/>
      <c r="I31" s="5"/>
      <c r="J31" s="5"/>
      <c r="K31" s="5"/>
      <c r="L31" s="5"/>
      <c r="M31" s="5"/>
      <c r="N31" s="5"/>
      <c r="O31" s="5"/>
      <c r="P31" s="5"/>
      <c r="Q31" s="5"/>
      <c r="R31" s="5"/>
      <c r="S31" s="6"/>
    </row>
  </sheetData>
  <sheetProtection sheet="1" objects="1" scenarios="1" selectLockedCells="1"/>
  <mergeCells count="19">
    <mergeCell ref="C26:E26"/>
    <mergeCell ref="C24:E24"/>
    <mergeCell ref="L26:M26"/>
    <mergeCell ref="L27:M27"/>
    <mergeCell ref="C20:D20"/>
    <mergeCell ref="C22:D22"/>
    <mergeCell ref="E2:F2"/>
    <mergeCell ref="C4:H4"/>
    <mergeCell ref="C7:H7"/>
    <mergeCell ref="C5:H5"/>
    <mergeCell ref="C9:F9"/>
    <mergeCell ref="C11:F11"/>
    <mergeCell ref="C15:D15"/>
    <mergeCell ref="H24:S24"/>
    <mergeCell ref="H13:I13"/>
    <mergeCell ref="F13:G13"/>
    <mergeCell ref="C17:D17"/>
    <mergeCell ref="C18:I18"/>
    <mergeCell ref="F15:G15"/>
  </mergeCells>
  <phoneticPr fontId="3"/>
  <conditionalFormatting sqref="C2 E2:F2 C4:H5 C7:H7 C9 C11:F11 C13:I13 C15:D15 F15:G15 I15 C17:D17 C18:I18 C20:D20 C22:D22 C24:E24 C26:E26 L26:M27 K30 M30 O30">
    <cfRule type="cellIs" dxfId="32" priority="1" operator="equal">
      <formula>""</formula>
    </cfRule>
  </conditionalFormatting>
  <dataValidations count="3">
    <dataValidation imeMode="halfAlpha" allowBlank="1" showInputMessage="1" showErrorMessage="1" sqref="L30 O30 M30 K30 L26:M27 C24:E24 E2:F2 C2 C17:D17 F15:G15 I15 C13:I13 C15:D15 C11:F11" xr:uid="{C218D30B-3575-4FB5-A3FA-6851F47D6D34}"/>
    <dataValidation imeMode="hiragana" allowBlank="1" showInputMessage="1" showErrorMessage="1" sqref="C4:H4 C5:H5 C7:H7 C26:E26 C18:I18 C9" xr:uid="{C0AF9D01-6103-4C97-A107-6A5B1C93FEFA}"/>
    <dataValidation type="list" imeMode="halfAlpha" allowBlank="1" showInputMessage="1" showErrorMessage="1" sqref="C20:D20 C22:D22" xr:uid="{3CF05808-AA55-4433-9BDD-2DB1CA584CB2}">
      <formula1>"1,2"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1"/>
  <sheetViews>
    <sheetView view="pageBreakPreview" zoomScale="85" zoomScaleNormal="70" zoomScaleSheetLayoutView="85" workbookViewId="0">
      <pane xSplit="3" ySplit="7" topLeftCell="D8" activePane="bottomRight" state="frozen"/>
      <selection pane="topRight" activeCell="D1" sqref="D1"/>
      <selection pane="bottomLeft" activeCell="A9" sqref="A9"/>
      <selection pane="bottomRight" activeCell="J4" sqref="J4"/>
    </sheetView>
  </sheetViews>
  <sheetFormatPr defaultColWidth="9" defaultRowHeight="13.5"/>
  <cols>
    <col min="1" max="1" width="5.5" style="8" customWidth="1"/>
    <col min="2" max="3" width="5" style="8" customWidth="1"/>
    <col min="4" max="33" width="12.125" style="8" customWidth="1"/>
    <col min="34" max="34" width="11.5" style="8" customWidth="1"/>
    <col min="35" max="35" width="14.75" style="8" customWidth="1"/>
    <col min="36" max="16384" width="9" style="8"/>
  </cols>
  <sheetData>
    <row r="1" spans="1:35" ht="27.95" customHeight="1">
      <c r="A1" s="223">
        <v>7</v>
      </c>
      <c r="B1" s="223"/>
      <c r="C1" s="223"/>
      <c r="D1" s="7" t="s">
        <v>179</v>
      </c>
      <c r="E1" s="30"/>
      <c r="F1" s="30"/>
      <c r="G1" s="30"/>
      <c r="H1" s="30"/>
      <c r="I1" s="30"/>
      <c r="J1" s="30"/>
      <c r="K1" s="30"/>
      <c r="L1" s="30"/>
      <c r="M1" s="30"/>
    </row>
    <row r="2" spans="1:35" ht="27.95" customHeight="1">
      <c r="G2" s="10"/>
      <c r="J2" s="9" t="s">
        <v>61</v>
      </c>
      <c r="K2" s="236">
        <f>事業所基本情報!C7</f>
        <v>0</v>
      </c>
      <c r="L2" s="236"/>
      <c r="M2" s="236"/>
      <c r="N2" s="11"/>
      <c r="O2" s="11"/>
      <c r="P2" s="11"/>
      <c r="Q2" s="11"/>
      <c r="R2" s="11"/>
      <c r="S2" s="11"/>
      <c r="T2" s="9" t="s">
        <v>61</v>
      </c>
      <c r="U2" s="236">
        <f>K2</f>
        <v>0</v>
      </c>
      <c r="V2" s="236"/>
      <c r="W2" s="236"/>
      <c r="X2" s="11"/>
      <c r="Y2" s="11"/>
      <c r="Z2" s="11"/>
      <c r="AA2" s="11"/>
      <c r="AB2" s="11"/>
      <c r="AC2" s="11"/>
      <c r="AD2" s="9" t="s">
        <v>61</v>
      </c>
      <c r="AE2" s="236">
        <f>U2</f>
        <v>0</v>
      </c>
      <c r="AF2" s="236"/>
      <c r="AG2" s="236"/>
      <c r="AH2" s="11"/>
    </row>
    <row r="3" spans="1:35" s="30" customFormat="1" ht="24" customHeight="1">
      <c r="A3" s="493" t="s">
        <v>180</v>
      </c>
    </row>
    <row r="4" spans="1:35" s="12" customFormat="1" ht="18.75" customHeight="1">
      <c r="A4" s="45"/>
    </row>
    <row r="5" spans="1:35" ht="22.5" customHeight="1" thickBot="1">
      <c r="A5" s="245" t="s">
        <v>60</v>
      </c>
      <c r="B5" s="246"/>
      <c r="C5" s="247"/>
      <c r="D5" s="34">
        <v>1</v>
      </c>
      <c r="E5" s="34">
        <v>2</v>
      </c>
      <c r="F5" s="34">
        <v>3</v>
      </c>
      <c r="G5" s="34">
        <v>4</v>
      </c>
      <c r="H5" s="34">
        <v>5</v>
      </c>
      <c r="I5" s="34">
        <v>6</v>
      </c>
      <c r="J5" s="34">
        <v>7</v>
      </c>
      <c r="K5" s="34">
        <v>8</v>
      </c>
      <c r="L5" s="34">
        <v>9</v>
      </c>
      <c r="M5" s="34">
        <v>10</v>
      </c>
      <c r="N5" s="34">
        <v>11</v>
      </c>
      <c r="O5" s="34">
        <v>12</v>
      </c>
      <c r="P5" s="34">
        <v>13</v>
      </c>
      <c r="Q5" s="34">
        <v>14</v>
      </c>
      <c r="R5" s="34">
        <v>15</v>
      </c>
      <c r="S5" s="34">
        <v>16</v>
      </c>
      <c r="T5" s="34">
        <v>17</v>
      </c>
      <c r="U5" s="34">
        <v>18</v>
      </c>
      <c r="V5" s="34">
        <v>19</v>
      </c>
      <c r="W5" s="34">
        <v>20</v>
      </c>
      <c r="X5" s="34">
        <v>21</v>
      </c>
      <c r="Y5" s="34">
        <v>22</v>
      </c>
      <c r="Z5" s="34">
        <v>23</v>
      </c>
      <c r="AA5" s="34">
        <v>24</v>
      </c>
      <c r="AB5" s="34">
        <v>25</v>
      </c>
      <c r="AC5" s="34">
        <v>26</v>
      </c>
      <c r="AD5" s="34">
        <v>27</v>
      </c>
      <c r="AE5" s="34">
        <v>28</v>
      </c>
      <c r="AF5" s="34">
        <v>29</v>
      </c>
      <c r="AG5" s="34">
        <v>30</v>
      </c>
      <c r="AH5" s="224" t="s">
        <v>65</v>
      </c>
      <c r="AI5" s="224" t="s">
        <v>66</v>
      </c>
    </row>
    <row r="6" spans="1:35" ht="24.75" hidden="1" customHeight="1" thickBot="1">
      <c r="A6" s="237" t="s">
        <v>78</v>
      </c>
      <c r="B6" s="231"/>
      <c r="C6" s="232"/>
      <c r="D6" s="33" t="e">
        <f>IF(#REF!=0,"　",COUNTIF(#REF!,"○"))</f>
        <v>#REF!</v>
      </c>
      <c r="E6" s="33" t="e">
        <f>IF(#REF!=0,"　",COUNTIF(#REF!,"○"))</f>
        <v>#REF!</v>
      </c>
      <c r="F6" s="33" t="e">
        <f>IF(#REF!=0,"　",COUNTIF(#REF!,"○"))</f>
        <v>#REF!</v>
      </c>
      <c r="G6" s="33" t="e">
        <f>IF(#REF!=0,"　",COUNTIF(#REF!,"○"))</f>
        <v>#REF!</v>
      </c>
      <c r="H6" s="33" t="e">
        <f>IF(#REF!=0,"　",COUNTIF(#REF!,"○"))</f>
        <v>#REF!</v>
      </c>
      <c r="I6" s="33" t="e">
        <f>IF(#REF!=0,"　",COUNTIF(#REF!,"○"))</f>
        <v>#REF!</v>
      </c>
      <c r="J6" s="33" t="e">
        <f>IF(#REF!=0,"　",COUNTIF(#REF!,"○"))</f>
        <v>#REF!</v>
      </c>
      <c r="K6" s="33" t="e">
        <f>IF(#REF!=0,"　",COUNTIF(#REF!,"○"))</f>
        <v>#REF!</v>
      </c>
      <c r="L6" s="33" t="e">
        <f>IF(#REF!=0,"　",COUNTIF(#REF!,"○"))</f>
        <v>#REF!</v>
      </c>
      <c r="M6" s="33" t="e">
        <f>IF(#REF!=0,"　",COUNTIF(#REF!,"○"))</f>
        <v>#REF!</v>
      </c>
      <c r="N6" s="33" t="e">
        <f>IF(#REF!=0,"　",COUNTIF(#REF!,"○"))</f>
        <v>#REF!</v>
      </c>
      <c r="O6" s="33" t="e">
        <f>IF(#REF!=0,"　",COUNTIF(#REF!,"○"))</f>
        <v>#REF!</v>
      </c>
      <c r="P6" s="33" t="e">
        <f>IF(#REF!=0,"　",COUNTIF(#REF!,"○"))</f>
        <v>#REF!</v>
      </c>
      <c r="Q6" s="33" t="e">
        <f>IF(#REF!=0,"　",COUNTIF(#REF!,"○"))</f>
        <v>#REF!</v>
      </c>
      <c r="R6" s="33" t="e">
        <f>IF(#REF!=0,"　",COUNTIF(#REF!,"○"))</f>
        <v>#REF!</v>
      </c>
      <c r="S6" s="33" t="e">
        <f>IF(#REF!=0,"　",COUNTIF(#REF!,"○"))</f>
        <v>#REF!</v>
      </c>
      <c r="T6" s="33" t="e">
        <f>IF(#REF!=0,"　",COUNTIF(#REF!,"○"))</f>
        <v>#REF!</v>
      </c>
      <c r="U6" s="33" t="e">
        <f>IF(#REF!=0,"　",COUNTIF(#REF!,"○"))</f>
        <v>#REF!</v>
      </c>
      <c r="V6" s="33" t="e">
        <f>IF(#REF!=0,"　",COUNTIF(#REF!,"○"))</f>
        <v>#REF!</v>
      </c>
      <c r="W6" s="33" t="e">
        <f>IF(#REF!=0,"　",COUNTIF(#REF!,"○"))</f>
        <v>#REF!</v>
      </c>
      <c r="X6" s="33" t="e">
        <f>IF(#REF!=0,"　",COUNTIF(#REF!,"○"))</f>
        <v>#REF!</v>
      </c>
      <c r="Y6" s="33" t="e">
        <f>IF(#REF!=0,"　",COUNTIF(#REF!,"○"))</f>
        <v>#REF!</v>
      </c>
      <c r="Z6" s="33" t="e">
        <f>IF(#REF!=0,"　",COUNTIF(#REF!,"○"))</f>
        <v>#REF!</v>
      </c>
      <c r="AA6" s="33" t="e">
        <f>IF(#REF!=0,"　",COUNTIF(#REF!,"○"))</f>
        <v>#REF!</v>
      </c>
      <c r="AB6" s="33" t="e">
        <f>IF(#REF!=0,"　",COUNTIF(#REF!,"○"))</f>
        <v>#REF!</v>
      </c>
      <c r="AC6" s="33" t="e">
        <f>IF(#REF!=0,"　",COUNTIF(#REF!,"○"))</f>
        <v>#REF!</v>
      </c>
      <c r="AD6" s="33" t="e">
        <f>IF(#REF!=0,"　",COUNTIF(#REF!,"○"))</f>
        <v>#REF!</v>
      </c>
      <c r="AE6" s="33" t="e">
        <f>IF(#REF!=0,"　",COUNTIF(#REF!,"○"))</f>
        <v>#REF!</v>
      </c>
      <c r="AF6" s="33" t="e">
        <f>IF(#REF!=0,"　",COUNTIF(#REF!,"○"))</f>
        <v>#REF!</v>
      </c>
      <c r="AG6" s="33" t="e">
        <f>IF(#REF!=0,"　",COUNTIF(#REF!,"○"))</f>
        <v>#REF!</v>
      </c>
      <c r="AH6" s="225"/>
      <c r="AI6" s="225"/>
    </row>
    <row r="7" spans="1:35" s="15" customFormat="1" ht="23.25" customHeight="1" thickBot="1">
      <c r="A7" s="230" t="s">
        <v>59</v>
      </c>
      <c r="B7" s="231"/>
      <c r="C7" s="232"/>
      <c r="D7" s="173"/>
      <c r="E7" s="173"/>
      <c r="F7" s="173"/>
      <c r="G7" s="173"/>
      <c r="H7" s="173"/>
      <c r="I7" s="173"/>
      <c r="J7" s="173"/>
      <c r="K7" s="173"/>
      <c r="L7" s="173"/>
      <c r="M7" s="174"/>
      <c r="N7" s="174"/>
      <c r="O7" s="175"/>
      <c r="P7" s="176"/>
      <c r="Q7" s="176"/>
      <c r="R7" s="176"/>
      <c r="S7" s="176"/>
      <c r="T7" s="176"/>
      <c r="U7" s="176"/>
      <c r="V7" s="176"/>
      <c r="W7" s="174"/>
      <c r="X7" s="174"/>
      <c r="Y7" s="175"/>
      <c r="Z7" s="176"/>
      <c r="AA7" s="176"/>
      <c r="AB7" s="176"/>
      <c r="AC7" s="176"/>
      <c r="AD7" s="176"/>
      <c r="AE7" s="176"/>
      <c r="AF7" s="176"/>
      <c r="AG7" s="174"/>
      <c r="AH7" s="226"/>
      <c r="AI7" s="226"/>
    </row>
    <row r="8" spans="1:35" ht="23.25" customHeight="1">
      <c r="A8" s="233">
        <f>A1</f>
        <v>7</v>
      </c>
      <c r="B8" s="234"/>
      <c r="C8" s="235"/>
      <c r="D8" s="177"/>
      <c r="E8" s="177"/>
      <c r="F8" s="177"/>
      <c r="G8" s="177"/>
      <c r="H8" s="177"/>
      <c r="I8" s="178"/>
      <c r="J8" s="178"/>
      <c r="K8" s="178"/>
      <c r="L8" s="178"/>
      <c r="M8" s="178"/>
      <c r="N8" s="178"/>
      <c r="O8" s="179"/>
      <c r="P8" s="180"/>
      <c r="Q8" s="180"/>
      <c r="R8" s="180"/>
      <c r="S8" s="180"/>
      <c r="T8" s="180"/>
      <c r="U8" s="180"/>
      <c r="V8" s="180"/>
      <c r="W8" s="178"/>
      <c r="X8" s="178"/>
      <c r="Y8" s="179"/>
      <c r="Z8" s="180"/>
      <c r="AA8" s="180"/>
      <c r="AB8" s="180"/>
      <c r="AC8" s="180"/>
      <c r="AD8" s="180"/>
      <c r="AE8" s="180"/>
      <c r="AF8" s="180"/>
      <c r="AG8" s="178"/>
      <c r="AH8" s="16">
        <f>COUNTIF(D8:AG8,"&gt;0")</f>
        <v>0</v>
      </c>
      <c r="AI8" s="17">
        <f>SUM(D8:AG8)</f>
        <v>0</v>
      </c>
    </row>
    <row r="9" spans="1:35" ht="23.25" customHeight="1">
      <c r="A9" s="227" t="s">
        <v>58</v>
      </c>
      <c r="B9" s="228"/>
      <c r="C9" s="229"/>
      <c r="D9" s="181"/>
      <c r="E9" s="181"/>
      <c r="F9" s="181"/>
      <c r="G9" s="181"/>
      <c r="H9" s="181"/>
      <c r="I9" s="182"/>
      <c r="J9" s="182"/>
      <c r="K9" s="182"/>
      <c r="L9" s="182"/>
      <c r="M9" s="182"/>
      <c r="N9" s="182"/>
      <c r="O9" s="183"/>
      <c r="P9" s="184"/>
      <c r="Q9" s="184"/>
      <c r="R9" s="184"/>
      <c r="S9" s="184"/>
      <c r="T9" s="184"/>
      <c r="U9" s="184"/>
      <c r="V9" s="184"/>
      <c r="W9" s="182"/>
      <c r="X9" s="182"/>
      <c r="Y9" s="183"/>
      <c r="Z9" s="184"/>
      <c r="AA9" s="184"/>
      <c r="AB9" s="184"/>
      <c r="AC9" s="184"/>
      <c r="AD9" s="184"/>
      <c r="AE9" s="184"/>
      <c r="AF9" s="184"/>
      <c r="AG9" s="182"/>
      <c r="AH9" s="16">
        <f t="shared" ref="AH9:AH22" si="0">COUNTIF(D9:AG9,"&gt;0")</f>
        <v>0</v>
      </c>
      <c r="AI9" s="17">
        <f t="shared" ref="AI9:AI23" si="1">SUM(D9:AG9)</f>
        <v>0</v>
      </c>
    </row>
    <row r="10" spans="1:35" ht="23.25" customHeight="1">
      <c r="A10" s="227" t="s">
        <v>57</v>
      </c>
      <c r="B10" s="228"/>
      <c r="C10" s="229"/>
      <c r="D10" s="181"/>
      <c r="E10" s="181"/>
      <c r="F10" s="181"/>
      <c r="G10" s="181"/>
      <c r="H10" s="181"/>
      <c r="I10" s="182"/>
      <c r="J10" s="182"/>
      <c r="K10" s="182"/>
      <c r="L10" s="182"/>
      <c r="M10" s="182"/>
      <c r="N10" s="182"/>
      <c r="O10" s="183"/>
      <c r="P10" s="184"/>
      <c r="Q10" s="184"/>
      <c r="R10" s="184"/>
      <c r="S10" s="184"/>
      <c r="T10" s="184"/>
      <c r="U10" s="184"/>
      <c r="V10" s="184"/>
      <c r="W10" s="182"/>
      <c r="X10" s="182"/>
      <c r="Y10" s="183"/>
      <c r="Z10" s="184"/>
      <c r="AA10" s="184"/>
      <c r="AB10" s="184"/>
      <c r="AC10" s="184"/>
      <c r="AD10" s="184"/>
      <c r="AE10" s="184"/>
      <c r="AF10" s="184"/>
      <c r="AG10" s="182"/>
      <c r="AH10" s="16">
        <f t="shared" si="0"/>
        <v>0</v>
      </c>
      <c r="AI10" s="17">
        <f t="shared" si="1"/>
        <v>0</v>
      </c>
    </row>
    <row r="11" spans="1:35" ht="23.25" customHeight="1">
      <c r="A11" s="227" t="s">
        <v>56</v>
      </c>
      <c r="B11" s="228"/>
      <c r="C11" s="229"/>
      <c r="D11" s="181"/>
      <c r="E11" s="181"/>
      <c r="F11" s="181"/>
      <c r="G11" s="181"/>
      <c r="H11" s="181"/>
      <c r="I11" s="182"/>
      <c r="J11" s="182"/>
      <c r="K11" s="182"/>
      <c r="L11" s="182"/>
      <c r="M11" s="182"/>
      <c r="N11" s="182"/>
      <c r="O11" s="183"/>
      <c r="P11" s="184"/>
      <c r="Q11" s="184"/>
      <c r="R11" s="184"/>
      <c r="S11" s="184"/>
      <c r="T11" s="184"/>
      <c r="U11" s="184"/>
      <c r="V11" s="184"/>
      <c r="W11" s="182"/>
      <c r="X11" s="182"/>
      <c r="Y11" s="183"/>
      <c r="Z11" s="184"/>
      <c r="AA11" s="184"/>
      <c r="AB11" s="184"/>
      <c r="AC11" s="184"/>
      <c r="AD11" s="184"/>
      <c r="AE11" s="184"/>
      <c r="AF11" s="184"/>
      <c r="AG11" s="182"/>
      <c r="AH11" s="16">
        <f t="shared" si="0"/>
        <v>0</v>
      </c>
      <c r="AI11" s="17">
        <f t="shared" si="1"/>
        <v>0</v>
      </c>
    </row>
    <row r="12" spans="1:35" ht="23.25" customHeight="1">
      <c r="A12" s="227" t="s">
        <v>55</v>
      </c>
      <c r="B12" s="228"/>
      <c r="C12" s="229"/>
      <c r="D12" s="181"/>
      <c r="E12" s="181"/>
      <c r="F12" s="181"/>
      <c r="G12" s="181"/>
      <c r="H12" s="181"/>
      <c r="I12" s="182"/>
      <c r="J12" s="182"/>
      <c r="K12" s="182"/>
      <c r="L12" s="182"/>
      <c r="M12" s="182"/>
      <c r="N12" s="182"/>
      <c r="O12" s="183"/>
      <c r="P12" s="184"/>
      <c r="Q12" s="184"/>
      <c r="R12" s="184"/>
      <c r="S12" s="184"/>
      <c r="T12" s="184"/>
      <c r="U12" s="184"/>
      <c r="V12" s="184"/>
      <c r="W12" s="182"/>
      <c r="X12" s="182"/>
      <c r="Y12" s="183"/>
      <c r="Z12" s="184"/>
      <c r="AA12" s="184"/>
      <c r="AB12" s="184"/>
      <c r="AC12" s="184"/>
      <c r="AD12" s="184"/>
      <c r="AE12" s="184"/>
      <c r="AF12" s="184"/>
      <c r="AG12" s="182"/>
      <c r="AH12" s="16">
        <f t="shared" si="0"/>
        <v>0</v>
      </c>
      <c r="AI12" s="17">
        <f t="shared" si="1"/>
        <v>0</v>
      </c>
    </row>
    <row r="13" spans="1:35" ht="23.25" customHeight="1">
      <c r="A13" s="227" t="s">
        <v>54</v>
      </c>
      <c r="B13" s="228"/>
      <c r="C13" s="229"/>
      <c r="D13" s="181"/>
      <c r="E13" s="181"/>
      <c r="F13" s="181"/>
      <c r="G13" s="181"/>
      <c r="H13" s="181"/>
      <c r="I13" s="182"/>
      <c r="J13" s="182"/>
      <c r="K13" s="182"/>
      <c r="L13" s="182"/>
      <c r="M13" s="182"/>
      <c r="N13" s="182"/>
      <c r="O13" s="183"/>
      <c r="P13" s="184"/>
      <c r="Q13" s="184"/>
      <c r="R13" s="184"/>
      <c r="S13" s="184"/>
      <c r="T13" s="184"/>
      <c r="U13" s="184"/>
      <c r="V13" s="184"/>
      <c r="W13" s="182"/>
      <c r="X13" s="182"/>
      <c r="Y13" s="183"/>
      <c r="Z13" s="184"/>
      <c r="AA13" s="184"/>
      <c r="AB13" s="184"/>
      <c r="AC13" s="184"/>
      <c r="AD13" s="184"/>
      <c r="AE13" s="184"/>
      <c r="AF13" s="184"/>
      <c r="AG13" s="182"/>
      <c r="AH13" s="16">
        <f t="shared" si="0"/>
        <v>0</v>
      </c>
      <c r="AI13" s="17">
        <f t="shared" si="1"/>
        <v>0</v>
      </c>
    </row>
    <row r="14" spans="1:35" ht="23.25" customHeight="1">
      <c r="A14" s="227" t="s">
        <v>53</v>
      </c>
      <c r="B14" s="228"/>
      <c r="C14" s="229"/>
      <c r="D14" s="181"/>
      <c r="E14" s="181"/>
      <c r="F14" s="181"/>
      <c r="G14" s="181"/>
      <c r="H14" s="181"/>
      <c r="I14" s="185"/>
      <c r="J14" s="182"/>
      <c r="K14" s="185"/>
      <c r="L14" s="185"/>
      <c r="M14" s="185"/>
      <c r="N14" s="185"/>
      <c r="O14" s="186"/>
      <c r="P14" s="187"/>
      <c r="Q14" s="187"/>
      <c r="R14" s="187"/>
      <c r="S14" s="187"/>
      <c r="T14" s="187"/>
      <c r="U14" s="187"/>
      <c r="V14" s="187"/>
      <c r="W14" s="185"/>
      <c r="X14" s="185"/>
      <c r="Y14" s="186"/>
      <c r="Z14" s="187"/>
      <c r="AA14" s="187"/>
      <c r="AB14" s="187"/>
      <c r="AC14" s="187"/>
      <c r="AD14" s="187"/>
      <c r="AE14" s="187"/>
      <c r="AF14" s="187"/>
      <c r="AG14" s="185"/>
      <c r="AH14" s="16">
        <f t="shared" si="0"/>
        <v>0</v>
      </c>
      <c r="AI14" s="17">
        <f t="shared" si="1"/>
        <v>0</v>
      </c>
    </row>
    <row r="15" spans="1:35" ht="23.25" customHeight="1">
      <c r="A15" s="227" t="s">
        <v>52</v>
      </c>
      <c r="B15" s="228"/>
      <c r="C15" s="229"/>
      <c r="D15" s="181"/>
      <c r="E15" s="181"/>
      <c r="F15" s="181"/>
      <c r="G15" s="181"/>
      <c r="H15" s="181"/>
      <c r="I15" s="182"/>
      <c r="J15" s="182"/>
      <c r="K15" s="182"/>
      <c r="L15" s="182"/>
      <c r="M15" s="182"/>
      <c r="N15" s="182"/>
      <c r="O15" s="183"/>
      <c r="P15" s="184"/>
      <c r="Q15" s="184"/>
      <c r="R15" s="184"/>
      <c r="S15" s="184"/>
      <c r="T15" s="184"/>
      <c r="U15" s="184"/>
      <c r="V15" s="184"/>
      <c r="W15" s="182"/>
      <c r="X15" s="182"/>
      <c r="Y15" s="183"/>
      <c r="Z15" s="184"/>
      <c r="AA15" s="184"/>
      <c r="AB15" s="184"/>
      <c r="AC15" s="184"/>
      <c r="AD15" s="184"/>
      <c r="AE15" s="184"/>
      <c r="AF15" s="184"/>
      <c r="AG15" s="182"/>
      <c r="AH15" s="16">
        <f t="shared" si="0"/>
        <v>0</v>
      </c>
      <c r="AI15" s="17">
        <f t="shared" si="1"/>
        <v>0</v>
      </c>
    </row>
    <row r="16" spans="1:35" ht="23.25" customHeight="1">
      <c r="A16" s="227" t="s">
        <v>51</v>
      </c>
      <c r="B16" s="228"/>
      <c r="C16" s="229"/>
      <c r="D16" s="181"/>
      <c r="E16" s="181"/>
      <c r="F16" s="181"/>
      <c r="G16" s="181"/>
      <c r="H16" s="181"/>
      <c r="I16" s="178"/>
      <c r="J16" s="178"/>
      <c r="K16" s="178"/>
      <c r="L16" s="178"/>
      <c r="M16" s="178"/>
      <c r="N16" s="178"/>
      <c r="O16" s="179"/>
      <c r="P16" s="180"/>
      <c r="Q16" s="180"/>
      <c r="R16" s="180"/>
      <c r="S16" s="180"/>
      <c r="T16" s="180"/>
      <c r="U16" s="180"/>
      <c r="V16" s="180"/>
      <c r="W16" s="178"/>
      <c r="X16" s="178"/>
      <c r="Y16" s="179"/>
      <c r="Z16" s="180"/>
      <c r="AA16" s="180"/>
      <c r="AB16" s="180"/>
      <c r="AC16" s="180"/>
      <c r="AD16" s="180"/>
      <c r="AE16" s="180"/>
      <c r="AF16" s="180"/>
      <c r="AG16" s="178"/>
      <c r="AH16" s="16">
        <f t="shared" si="0"/>
        <v>0</v>
      </c>
      <c r="AI16" s="17">
        <f t="shared" si="1"/>
        <v>0</v>
      </c>
    </row>
    <row r="17" spans="1:35" ht="23.25" customHeight="1">
      <c r="A17" s="250">
        <f>A1+1</f>
        <v>8</v>
      </c>
      <c r="B17" s="251"/>
      <c r="C17" s="252"/>
      <c r="D17" s="181"/>
      <c r="E17" s="181"/>
      <c r="F17" s="181"/>
      <c r="G17" s="181"/>
      <c r="H17" s="181"/>
      <c r="I17" s="178"/>
      <c r="J17" s="178"/>
      <c r="K17" s="178"/>
      <c r="L17" s="178"/>
      <c r="M17" s="178"/>
      <c r="N17" s="178"/>
      <c r="O17" s="179"/>
      <c r="P17" s="180"/>
      <c r="Q17" s="180"/>
      <c r="R17" s="180"/>
      <c r="S17" s="180"/>
      <c r="T17" s="180"/>
      <c r="U17" s="180"/>
      <c r="V17" s="180"/>
      <c r="W17" s="178"/>
      <c r="X17" s="178"/>
      <c r="Y17" s="179"/>
      <c r="Z17" s="180"/>
      <c r="AA17" s="180"/>
      <c r="AB17" s="180"/>
      <c r="AC17" s="180"/>
      <c r="AD17" s="180"/>
      <c r="AE17" s="180"/>
      <c r="AF17" s="180"/>
      <c r="AG17" s="178"/>
      <c r="AH17" s="16">
        <f t="shared" si="0"/>
        <v>0</v>
      </c>
      <c r="AI17" s="17">
        <f t="shared" si="1"/>
        <v>0</v>
      </c>
    </row>
    <row r="18" spans="1:35" ht="23.25" customHeight="1">
      <c r="A18" s="227" t="s">
        <v>50</v>
      </c>
      <c r="B18" s="228"/>
      <c r="C18" s="229"/>
      <c r="D18" s="181"/>
      <c r="E18" s="181"/>
      <c r="F18" s="181"/>
      <c r="G18" s="181"/>
      <c r="H18" s="181"/>
      <c r="I18" s="182"/>
      <c r="J18" s="182"/>
      <c r="K18" s="182"/>
      <c r="L18" s="182"/>
      <c r="M18" s="182"/>
      <c r="N18" s="182"/>
      <c r="O18" s="183"/>
      <c r="P18" s="184"/>
      <c r="Q18" s="184"/>
      <c r="R18" s="184"/>
      <c r="S18" s="184"/>
      <c r="T18" s="184"/>
      <c r="U18" s="184"/>
      <c r="V18" s="184"/>
      <c r="W18" s="182"/>
      <c r="X18" s="182"/>
      <c r="Y18" s="183"/>
      <c r="Z18" s="184"/>
      <c r="AA18" s="184"/>
      <c r="AB18" s="184"/>
      <c r="AC18" s="184"/>
      <c r="AD18" s="184"/>
      <c r="AE18" s="184"/>
      <c r="AF18" s="184"/>
      <c r="AG18" s="182"/>
      <c r="AH18" s="16">
        <f t="shared" si="0"/>
        <v>0</v>
      </c>
      <c r="AI18" s="17">
        <f t="shared" si="1"/>
        <v>0</v>
      </c>
    </row>
    <row r="19" spans="1:35" ht="23.25" customHeight="1">
      <c r="A19" s="240" t="s">
        <v>49</v>
      </c>
      <c r="B19" s="241"/>
      <c r="C19" s="242"/>
      <c r="D19" s="181"/>
      <c r="E19" s="181"/>
      <c r="F19" s="181"/>
      <c r="G19" s="181"/>
      <c r="H19" s="181"/>
      <c r="I19" s="182"/>
      <c r="J19" s="182"/>
      <c r="K19" s="182"/>
      <c r="L19" s="182"/>
      <c r="M19" s="182"/>
      <c r="N19" s="182"/>
      <c r="O19" s="183"/>
      <c r="P19" s="184"/>
      <c r="Q19" s="184"/>
      <c r="R19" s="184"/>
      <c r="S19" s="184"/>
      <c r="T19" s="184"/>
      <c r="U19" s="184"/>
      <c r="V19" s="184"/>
      <c r="W19" s="182"/>
      <c r="X19" s="182"/>
      <c r="Y19" s="183"/>
      <c r="Z19" s="184"/>
      <c r="AA19" s="184"/>
      <c r="AB19" s="184"/>
      <c r="AC19" s="184"/>
      <c r="AD19" s="184"/>
      <c r="AE19" s="184"/>
      <c r="AF19" s="184"/>
      <c r="AG19" s="182"/>
      <c r="AH19" s="16">
        <f t="shared" si="0"/>
        <v>0</v>
      </c>
      <c r="AI19" s="17">
        <f t="shared" si="1"/>
        <v>0</v>
      </c>
    </row>
    <row r="20" spans="1:35" ht="23.25" customHeight="1">
      <c r="A20" s="20" t="s">
        <v>62</v>
      </c>
      <c r="B20" s="171"/>
      <c r="C20" s="21" t="s">
        <v>63</v>
      </c>
      <c r="D20" s="188"/>
      <c r="E20" s="181"/>
      <c r="F20" s="181"/>
      <c r="G20" s="181"/>
      <c r="H20" s="181"/>
      <c r="I20" s="182"/>
      <c r="J20" s="182"/>
      <c r="K20" s="182"/>
      <c r="L20" s="182"/>
      <c r="M20" s="182"/>
      <c r="N20" s="182"/>
      <c r="O20" s="183"/>
      <c r="P20" s="184"/>
      <c r="Q20" s="184"/>
      <c r="R20" s="184"/>
      <c r="S20" s="184"/>
      <c r="T20" s="184"/>
      <c r="U20" s="184"/>
      <c r="V20" s="184"/>
      <c r="W20" s="182"/>
      <c r="X20" s="182"/>
      <c r="Y20" s="183"/>
      <c r="Z20" s="184"/>
      <c r="AA20" s="184"/>
      <c r="AB20" s="184"/>
      <c r="AC20" s="184"/>
      <c r="AD20" s="184"/>
      <c r="AE20" s="184"/>
      <c r="AF20" s="184"/>
      <c r="AG20" s="182"/>
      <c r="AH20" s="16">
        <f t="shared" si="0"/>
        <v>0</v>
      </c>
      <c r="AI20" s="17">
        <f t="shared" si="1"/>
        <v>0</v>
      </c>
    </row>
    <row r="21" spans="1:35" ht="23.25" customHeight="1">
      <c r="A21" s="20" t="s">
        <v>62</v>
      </c>
      <c r="B21" s="171"/>
      <c r="C21" s="21" t="s">
        <v>64</v>
      </c>
      <c r="D21" s="189"/>
      <c r="E21" s="181"/>
      <c r="F21" s="181"/>
      <c r="G21" s="181"/>
      <c r="H21" s="181"/>
      <c r="I21" s="185"/>
      <c r="J21" s="185"/>
      <c r="K21" s="185"/>
      <c r="L21" s="185"/>
      <c r="M21" s="185"/>
      <c r="N21" s="185"/>
      <c r="O21" s="186"/>
      <c r="P21" s="187"/>
      <c r="Q21" s="187"/>
      <c r="R21" s="187"/>
      <c r="S21" s="187"/>
      <c r="T21" s="187"/>
      <c r="U21" s="187"/>
      <c r="V21" s="187"/>
      <c r="W21" s="185"/>
      <c r="X21" s="185"/>
      <c r="Y21" s="186"/>
      <c r="Z21" s="187"/>
      <c r="AA21" s="187"/>
      <c r="AB21" s="187"/>
      <c r="AC21" s="187"/>
      <c r="AD21" s="187"/>
      <c r="AE21" s="187"/>
      <c r="AF21" s="187"/>
      <c r="AG21" s="185"/>
      <c r="AH21" s="16">
        <f t="shared" si="0"/>
        <v>0</v>
      </c>
      <c r="AI21" s="17">
        <f t="shared" si="1"/>
        <v>0</v>
      </c>
    </row>
    <row r="22" spans="1:35" ht="23.25" customHeight="1" thickBot="1">
      <c r="A22" s="22" t="s">
        <v>62</v>
      </c>
      <c r="B22" s="172"/>
      <c r="C22" s="23" t="s">
        <v>18</v>
      </c>
      <c r="D22" s="189"/>
      <c r="E22" s="181"/>
      <c r="F22" s="181"/>
      <c r="G22" s="181"/>
      <c r="H22" s="181"/>
      <c r="I22" s="185"/>
      <c r="J22" s="185"/>
      <c r="K22" s="185"/>
      <c r="L22" s="185"/>
      <c r="M22" s="185"/>
      <c r="N22" s="185"/>
      <c r="O22" s="186"/>
      <c r="P22" s="187"/>
      <c r="Q22" s="187"/>
      <c r="R22" s="187"/>
      <c r="S22" s="187"/>
      <c r="T22" s="187"/>
      <c r="U22" s="187"/>
      <c r="V22" s="187"/>
      <c r="W22" s="185"/>
      <c r="X22" s="185"/>
      <c r="Y22" s="186"/>
      <c r="Z22" s="187"/>
      <c r="AA22" s="187"/>
      <c r="AB22" s="187"/>
      <c r="AC22" s="187"/>
      <c r="AD22" s="187"/>
      <c r="AE22" s="187"/>
      <c r="AF22" s="187"/>
      <c r="AG22" s="185"/>
      <c r="AH22" s="16">
        <f t="shared" si="0"/>
        <v>0</v>
      </c>
      <c r="AI22" s="17">
        <f t="shared" si="1"/>
        <v>0</v>
      </c>
    </row>
    <row r="23" spans="1:35" ht="23.25" customHeight="1" thickBot="1">
      <c r="A23" s="243" t="s">
        <v>48</v>
      </c>
      <c r="B23" s="244"/>
      <c r="C23" s="244"/>
      <c r="D23" s="24">
        <f>SUM(D8:D22)</f>
        <v>0</v>
      </c>
      <c r="E23" s="28">
        <f>SUM(E8:E22)</f>
        <v>0</v>
      </c>
      <c r="F23" s="28">
        <f t="shared" ref="F23:W23" si="2">SUM(F8:F22)</f>
        <v>0</v>
      </c>
      <c r="G23" s="28">
        <f t="shared" si="2"/>
        <v>0</v>
      </c>
      <c r="H23" s="28">
        <f t="shared" si="2"/>
        <v>0</v>
      </c>
      <c r="I23" s="28">
        <f t="shared" si="2"/>
        <v>0</v>
      </c>
      <c r="J23" s="28">
        <f t="shared" si="2"/>
        <v>0</v>
      </c>
      <c r="K23" s="28">
        <f t="shared" si="2"/>
        <v>0</v>
      </c>
      <c r="L23" s="28">
        <f t="shared" si="2"/>
        <v>0</v>
      </c>
      <c r="M23" s="28">
        <f t="shared" si="2"/>
        <v>0</v>
      </c>
      <c r="N23" s="28">
        <f t="shared" si="2"/>
        <v>0</v>
      </c>
      <c r="O23" s="28">
        <f t="shared" si="2"/>
        <v>0</v>
      </c>
      <c r="P23" s="28">
        <f t="shared" si="2"/>
        <v>0</v>
      </c>
      <c r="Q23" s="28">
        <f t="shared" si="2"/>
        <v>0</v>
      </c>
      <c r="R23" s="28">
        <f t="shared" si="2"/>
        <v>0</v>
      </c>
      <c r="S23" s="28">
        <f t="shared" si="2"/>
        <v>0</v>
      </c>
      <c r="T23" s="28">
        <f t="shared" si="2"/>
        <v>0</v>
      </c>
      <c r="U23" s="28">
        <f t="shared" si="2"/>
        <v>0</v>
      </c>
      <c r="V23" s="28">
        <f t="shared" si="2"/>
        <v>0</v>
      </c>
      <c r="W23" s="47">
        <f t="shared" si="2"/>
        <v>0</v>
      </c>
      <c r="X23" s="28">
        <f t="shared" ref="X23:AG23" si="3">SUM(X8:X22)</f>
        <v>0</v>
      </c>
      <c r="Y23" s="28">
        <f t="shared" si="3"/>
        <v>0</v>
      </c>
      <c r="Z23" s="28">
        <f t="shared" si="3"/>
        <v>0</v>
      </c>
      <c r="AA23" s="28">
        <f t="shared" si="3"/>
        <v>0</v>
      </c>
      <c r="AB23" s="28">
        <f t="shared" si="3"/>
        <v>0</v>
      </c>
      <c r="AC23" s="28">
        <f t="shared" si="3"/>
        <v>0</v>
      </c>
      <c r="AD23" s="28">
        <f t="shared" si="3"/>
        <v>0</v>
      </c>
      <c r="AE23" s="28">
        <f t="shared" si="3"/>
        <v>0</v>
      </c>
      <c r="AF23" s="28">
        <f t="shared" si="3"/>
        <v>0</v>
      </c>
      <c r="AG23" s="47">
        <f t="shared" si="3"/>
        <v>0</v>
      </c>
      <c r="AH23" s="46"/>
      <c r="AI23" s="17">
        <f t="shared" si="1"/>
        <v>0</v>
      </c>
    </row>
    <row r="24" spans="1:35" ht="26.25" customHeight="1">
      <c r="B24" s="37">
        <v>1</v>
      </c>
      <c r="C24" s="248">
        <f>A8</f>
        <v>7</v>
      </c>
      <c r="D24" s="248"/>
      <c r="E24" s="249">
        <f>A17</f>
        <v>8</v>
      </c>
      <c r="F24" s="249"/>
      <c r="G24" s="7" t="s">
        <v>83</v>
      </c>
      <c r="M24" s="36"/>
      <c r="N24" s="25"/>
      <c r="O24" s="25"/>
      <c r="P24" s="25"/>
      <c r="Q24" s="25"/>
      <c r="R24" s="25"/>
      <c r="S24" s="25"/>
      <c r="T24" s="25"/>
      <c r="U24" s="25"/>
      <c r="V24" s="25"/>
      <c r="W24" s="25"/>
      <c r="X24" s="25"/>
      <c r="Y24" s="25"/>
      <c r="Z24" s="25"/>
      <c r="AA24" s="25"/>
      <c r="AB24" s="25"/>
      <c r="AC24" s="25"/>
      <c r="AD24" s="25"/>
      <c r="AE24" s="25"/>
      <c r="AF24" s="25"/>
      <c r="AG24" s="25"/>
      <c r="AH24" s="25"/>
    </row>
    <row r="25" spans="1:35" ht="26.25" customHeight="1">
      <c r="B25" s="8">
        <v>2</v>
      </c>
      <c r="C25" s="7" t="s">
        <v>84</v>
      </c>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5">
      <c r="K26" s="26"/>
      <c r="L26" s="26"/>
      <c r="M26" s="26"/>
      <c r="N26" s="26"/>
      <c r="O26" s="26"/>
      <c r="P26" s="26"/>
      <c r="Q26" s="26"/>
      <c r="R26" s="26"/>
      <c r="S26" s="26"/>
      <c r="T26" s="26"/>
      <c r="U26" s="26"/>
      <c r="V26" s="26"/>
      <c r="W26" s="26"/>
      <c r="X26" s="26"/>
      <c r="Y26" s="26"/>
      <c r="Z26" s="26"/>
      <c r="AA26" s="26"/>
      <c r="AB26" s="26"/>
      <c r="AC26" s="26"/>
      <c r="AD26" s="26"/>
      <c r="AE26" s="26"/>
      <c r="AF26" s="26"/>
      <c r="AG26" s="26"/>
      <c r="AH26" s="26"/>
    </row>
    <row r="27" spans="1:35">
      <c r="B27" s="7"/>
      <c r="K27" s="11"/>
      <c r="L27" s="25"/>
      <c r="M27" s="25"/>
      <c r="N27" s="25"/>
      <c r="O27" s="25"/>
      <c r="P27" s="25"/>
      <c r="Q27" s="25"/>
      <c r="R27" s="25"/>
      <c r="S27" s="25"/>
      <c r="T27" s="25"/>
      <c r="U27" s="25"/>
      <c r="V27" s="25"/>
      <c r="W27" s="25"/>
      <c r="X27" s="25"/>
      <c r="Y27" s="25"/>
      <c r="Z27" s="25"/>
      <c r="AA27" s="25"/>
      <c r="AB27" s="25"/>
      <c r="AC27" s="25"/>
      <c r="AD27" s="25"/>
      <c r="AE27" s="25"/>
      <c r="AF27" s="25"/>
      <c r="AG27" s="25"/>
      <c r="AH27" s="25"/>
    </row>
    <row r="29" spans="1:35">
      <c r="K29" s="239"/>
      <c r="L29" s="239"/>
      <c r="M29" s="239"/>
    </row>
    <row r="30" spans="1:35" ht="15" customHeight="1">
      <c r="K30" s="239"/>
      <c r="L30" s="239"/>
      <c r="M30" s="239"/>
    </row>
    <row r="31" spans="1:35">
      <c r="L31" s="238"/>
      <c r="M31" s="238"/>
    </row>
  </sheetData>
  <sheetProtection sheet="1" selectLockedCells="1"/>
  <mergeCells count="27">
    <mergeCell ref="L31:M31"/>
    <mergeCell ref="K29:K30"/>
    <mergeCell ref="L29:M30"/>
    <mergeCell ref="K2:M2"/>
    <mergeCell ref="A18:C18"/>
    <mergeCell ref="A19:C19"/>
    <mergeCell ref="A23:C23"/>
    <mergeCell ref="A5:C5"/>
    <mergeCell ref="A15:C15"/>
    <mergeCell ref="A16:C16"/>
    <mergeCell ref="C24:D24"/>
    <mergeCell ref="E24:F24"/>
    <mergeCell ref="A17:C17"/>
    <mergeCell ref="A14:C14"/>
    <mergeCell ref="A1:C1"/>
    <mergeCell ref="AI5:AI7"/>
    <mergeCell ref="A11:C11"/>
    <mergeCell ref="A12:C12"/>
    <mergeCell ref="A13:C13"/>
    <mergeCell ref="A7:C7"/>
    <mergeCell ref="A8:C8"/>
    <mergeCell ref="A9:C9"/>
    <mergeCell ref="A10:C10"/>
    <mergeCell ref="U2:W2"/>
    <mergeCell ref="A6:C6"/>
    <mergeCell ref="AE2:AG2"/>
    <mergeCell ref="AH5:AH7"/>
  </mergeCells>
  <phoneticPr fontId="3"/>
  <conditionalFormatting sqref="D7:AG22 B20:B22">
    <cfRule type="cellIs" dxfId="31" priority="1" operator="equal">
      <formula>""</formula>
    </cfRule>
  </conditionalFormatting>
  <dataValidations xWindow="226" yWindow="394" count="2">
    <dataValidation type="whole" imeMode="halfAlpha" allowBlank="1" showInputMessage="1" showErrorMessage="1" sqref="D8:AG22 B20:B22" xr:uid="{E82C0A05-F68C-4587-A6AB-FFB7B1F53884}">
      <formula1>1</formula1>
      <formula2>9999999999</formula2>
    </dataValidation>
    <dataValidation imeMode="hiragana" allowBlank="1" showInputMessage="1" showErrorMessage="1" sqref="D7:AG7" xr:uid="{E8489251-5F63-4645-B02F-75414D0896ED}"/>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B86E1-2235-4F52-BE40-26B98A3413A4}">
  <dimension ref="A1:Y30"/>
  <sheetViews>
    <sheetView view="pageBreakPreview" zoomScale="84" zoomScaleNormal="100" zoomScaleSheetLayoutView="84" workbookViewId="0">
      <pane xSplit="3" ySplit="6" topLeftCell="D7" activePane="bottomRight" state="frozen"/>
      <selection pane="topRight" activeCell="D1" sqref="D1"/>
      <selection pane="bottomLeft" activeCell="A7" sqref="A7"/>
      <selection pane="bottomRight" activeCell="J17" sqref="J17"/>
    </sheetView>
  </sheetViews>
  <sheetFormatPr defaultColWidth="9" defaultRowHeight="13.5"/>
  <cols>
    <col min="1" max="1" width="5.5" style="8" customWidth="1"/>
    <col min="2" max="3" width="5" style="8" customWidth="1"/>
    <col min="4" max="23" width="12.125" style="8" customWidth="1"/>
    <col min="24" max="24" width="11.5" style="8" customWidth="1"/>
    <col min="25" max="25" width="14.75" style="8" customWidth="1"/>
    <col min="26" max="16384" width="9" style="8"/>
  </cols>
  <sheetData>
    <row r="1" spans="1:25" ht="27.95" customHeight="1">
      <c r="A1" s="223">
        <f>労保賃金報告【常時労働者】!A1</f>
        <v>7</v>
      </c>
      <c r="B1" s="223"/>
      <c r="C1" s="223"/>
      <c r="D1" s="7" t="s">
        <v>177</v>
      </c>
      <c r="E1" s="30"/>
      <c r="F1" s="30"/>
      <c r="G1" s="30"/>
      <c r="H1" s="30"/>
      <c r="I1" s="30"/>
      <c r="J1" s="30"/>
      <c r="K1" s="30"/>
      <c r="L1" s="30"/>
      <c r="M1" s="30"/>
    </row>
    <row r="2" spans="1:25" ht="27.95" customHeight="1">
      <c r="G2" s="10"/>
      <c r="H2" s="10"/>
      <c r="J2" s="9" t="s">
        <v>61</v>
      </c>
      <c r="K2" s="253">
        <f>事業所基本情報!C7</f>
        <v>0</v>
      </c>
      <c r="L2" s="253"/>
      <c r="M2" s="253"/>
      <c r="N2" s="11"/>
      <c r="O2" s="11"/>
      <c r="P2" s="11"/>
      <c r="Q2" s="11"/>
      <c r="R2" s="11"/>
      <c r="S2" s="11"/>
      <c r="T2" s="9" t="s">
        <v>61</v>
      </c>
      <c r="U2" s="253">
        <f>K2</f>
        <v>0</v>
      </c>
      <c r="V2" s="253"/>
      <c r="W2" s="253"/>
      <c r="X2" s="11"/>
    </row>
    <row r="3" spans="1:25" s="12" customFormat="1" ht="27.95" customHeight="1">
      <c r="A3" s="29" t="s">
        <v>176</v>
      </c>
    </row>
    <row r="4" spans="1:25" ht="15" customHeight="1"/>
    <row r="5" spans="1:25" ht="23.25" customHeight="1" thickBot="1">
      <c r="A5" s="245" t="s">
        <v>44</v>
      </c>
      <c r="B5" s="246"/>
      <c r="C5" s="247"/>
      <c r="D5" s="13">
        <v>1</v>
      </c>
      <c r="E5" s="13">
        <v>2</v>
      </c>
      <c r="F5" s="13">
        <v>3</v>
      </c>
      <c r="G5" s="13">
        <v>4</v>
      </c>
      <c r="H5" s="13">
        <v>5</v>
      </c>
      <c r="I5" s="13">
        <v>6</v>
      </c>
      <c r="J5" s="13">
        <v>7</v>
      </c>
      <c r="K5" s="13">
        <v>8</v>
      </c>
      <c r="L5" s="13">
        <v>9</v>
      </c>
      <c r="M5" s="13">
        <v>10</v>
      </c>
      <c r="N5" s="13">
        <v>11</v>
      </c>
      <c r="O5" s="27">
        <v>12</v>
      </c>
      <c r="P5" s="13">
        <v>13</v>
      </c>
      <c r="Q5" s="13">
        <v>14</v>
      </c>
      <c r="R5" s="13">
        <v>15</v>
      </c>
      <c r="S5" s="13">
        <v>16</v>
      </c>
      <c r="T5" s="13">
        <v>17</v>
      </c>
      <c r="U5" s="13">
        <v>18</v>
      </c>
      <c r="V5" s="14">
        <v>19</v>
      </c>
      <c r="W5" s="13">
        <v>20</v>
      </c>
      <c r="X5" s="224" t="s">
        <v>65</v>
      </c>
      <c r="Y5" s="224" t="s">
        <v>66</v>
      </c>
    </row>
    <row r="6" spans="1:25" s="15" customFormat="1" ht="23.25" customHeight="1" thickBot="1">
      <c r="A6" s="230" t="s">
        <v>59</v>
      </c>
      <c r="B6" s="231"/>
      <c r="C6" s="232"/>
      <c r="D6" s="192"/>
      <c r="E6" s="173"/>
      <c r="F6" s="173"/>
      <c r="G6" s="173"/>
      <c r="H6" s="173"/>
      <c r="I6" s="173"/>
      <c r="J6" s="173"/>
      <c r="K6" s="173"/>
      <c r="L6" s="173"/>
      <c r="M6" s="174"/>
      <c r="N6" s="174"/>
      <c r="O6" s="175"/>
      <c r="P6" s="176"/>
      <c r="Q6" s="176"/>
      <c r="R6" s="176"/>
      <c r="S6" s="176"/>
      <c r="T6" s="176"/>
      <c r="U6" s="176"/>
      <c r="V6" s="176"/>
      <c r="W6" s="174"/>
      <c r="X6" s="226"/>
      <c r="Y6" s="226"/>
    </row>
    <row r="7" spans="1:25" ht="23.25" customHeight="1">
      <c r="A7" s="233">
        <f>A1</f>
        <v>7</v>
      </c>
      <c r="B7" s="234"/>
      <c r="C7" s="235"/>
      <c r="D7" s="193"/>
      <c r="E7" s="177"/>
      <c r="F7" s="177"/>
      <c r="G7" s="177"/>
      <c r="H7" s="177"/>
      <c r="I7" s="178"/>
      <c r="J7" s="178"/>
      <c r="K7" s="178"/>
      <c r="L7" s="178"/>
      <c r="M7" s="178"/>
      <c r="N7" s="178"/>
      <c r="O7" s="179"/>
      <c r="P7" s="180"/>
      <c r="Q7" s="180"/>
      <c r="R7" s="180"/>
      <c r="S7" s="180"/>
      <c r="T7" s="180"/>
      <c r="U7" s="180"/>
      <c r="V7" s="180"/>
      <c r="W7" s="178"/>
      <c r="X7" s="16">
        <f t="shared" ref="X7:X21" si="0">COUNTIF(D7:W7,"&gt;0")</f>
        <v>0</v>
      </c>
      <c r="Y7" s="17">
        <f t="shared" ref="Y7:Y22" si="1">SUM(D7:W7)</f>
        <v>0</v>
      </c>
    </row>
    <row r="8" spans="1:25" ht="23.25" customHeight="1">
      <c r="A8" s="227" t="s">
        <v>58</v>
      </c>
      <c r="B8" s="228"/>
      <c r="C8" s="229"/>
      <c r="D8" s="188"/>
      <c r="E8" s="181"/>
      <c r="F8" s="181"/>
      <c r="G8" s="181"/>
      <c r="H8" s="181"/>
      <c r="I8" s="182"/>
      <c r="J8" s="182"/>
      <c r="K8" s="182"/>
      <c r="L8" s="182"/>
      <c r="M8" s="182"/>
      <c r="N8" s="182"/>
      <c r="O8" s="183"/>
      <c r="P8" s="184"/>
      <c r="Q8" s="184"/>
      <c r="R8" s="184"/>
      <c r="S8" s="184"/>
      <c r="T8" s="184"/>
      <c r="U8" s="184"/>
      <c r="V8" s="184"/>
      <c r="W8" s="182"/>
      <c r="X8" s="16">
        <f t="shared" si="0"/>
        <v>0</v>
      </c>
      <c r="Y8" s="17">
        <f t="shared" si="1"/>
        <v>0</v>
      </c>
    </row>
    <row r="9" spans="1:25" ht="23.25" customHeight="1">
      <c r="A9" s="227" t="s">
        <v>57</v>
      </c>
      <c r="B9" s="228"/>
      <c r="C9" s="229"/>
      <c r="D9" s="188"/>
      <c r="E9" s="181"/>
      <c r="F9" s="181"/>
      <c r="G9" s="181"/>
      <c r="H9" s="181"/>
      <c r="I9" s="182"/>
      <c r="J9" s="182"/>
      <c r="K9" s="195"/>
      <c r="L9" s="182"/>
      <c r="M9" s="182"/>
      <c r="N9" s="182"/>
      <c r="O9" s="183"/>
      <c r="P9" s="184"/>
      <c r="Q9" s="184"/>
      <c r="R9" s="184"/>
      <c r="S9" s="184"/>
      <c r="T9" s="184"/>
      <c r="U9" s="184"/>
      <c r="V9" s="184"/>
      <c r="W9" s="182"/>
      <c r="X9" s="16">
        <f t="shared" si="0"/>
        <v>0</v>
      </c>
      <c r="Y9" s="17">
        <f t="shared" si="1"/>
        <v>0</v>
      </c>
    </row>
    <row r="10" spans="1:25" ht="23.25" customHeight="1">
      <c r="A10" s="227" t="s">
        <v>56</v>
      </c>
      <c r="B10" s="228"/>
      <c r="C10" s="229"/>
      <c r="D10" s="188"/>
      <c r="E10" s="181"/>
      <c r="F10" s="181"/>
      <c r="G10" s="181"/>
      <c r="H10" s="181"/>
      <c r="I10" s="182"/>
      <c r="J10" s="182"/>
      <c r="K10" s="182"/>
      <c r="L10" s="182"/>
      <c r="M10" s="182"/>
      <c r="N10" s="195"/>
      <c r="O10" s="183"/>
      <c r="P10" s="184"/>
      <c r="Q10" s="184"/>
      <c r="R10" s="184"/>
      <c r="S10" s="184"/>
      <c r="T10" s="184"/>
      <c r="U10" s="184"/>
      <c r="V10" s="184"/>
      <c r="W10" s="182"/>
      <c r="X10" s="16">
        <f t="shared" si="0"/>
        <v>0</v>
      </c>
      <c r="Y10" s="17">
        <f t="shared" si="1"/>
        <v>0</v>
      </c>
    </row>
    <row r="11" spans="1:25" ht="23.25" customHeight="1">
      <c r="A11" s="227" t="s">
        <v>55</v>
      </c>
      <c r="B11" s="228"/>
      <c r="C11" s="229"/>
      <c r="D11" s="188"/>
      <c r="E11" s="181"/>
      <c r="F11" s="181"/>
      <c r="G11" s="181"/>
      <c r="H11" s="181"/>
      <c r="I11" s="182"/>
      <c r="J11" s="182"/>
      <c r="K11" s="182"/>
      <c r="L11" s="182"/>
      <c r="M11" s="182"/>
      <c r="N11" s="182"/>
      <c r="O11" s="183"/>
      <c r="P11" s="184"/>
      <c r="Q11" s="184"/>
      <c r="R11" s="184"/>
      <c r="S11" s="184"/>
      <c r="T11" s="184"/>
      <c r="U11" s="184"/>
      <c r="V11" s="184"/>
      <c r="W11" s="182"/>
      <c r="X11" s="16">
        <f t="shared" si="0"/>
        <v>0</v>
      </c>
      <c r="Y11" s="17">
        <f t="shared" si="1"/>
        <v>0</v>
      </c>
    </row>
    <row r="12" spans="1:25" ht="23.25" customHeight="1">
      <c r="A12" s="227" t="s">
        <v>54</v>
      </c>
      <c r="B12" s="228"/>
      <c r="C12" s="229"/>
      <c r="D12" s="188"/>
      <c r="E12" s="181"/>
      <c r="F12" s="181"/>
      <c r="G12" s="181"/>
      <c r="H12" s="181"/>
      <c r="I12" s="182"/>
      <c r="J12" s="182"/>
      <c r="K12" s="182"/>
      <c r="L12" s="182"/>
      <c r="M12" s="182"/>
      <c r="N12" s="182"/>
      <c r="O12" s="183"/>
      <c r="P12" s="184"/>
      <c r="Q12" s="184"/>
      <c r="R12" s="184"/>
      <c r="S12" s="184"/>
      <c r="T12" s="184"/>
      <c r="U12" s="184"/>
      <c r="V12" s="184"/>
      <c r="W12" s="182"/>
      <c r="X12" s="16">
        <f t="shared" si="0"/>
        <v>0</v>
      </c>
      <c r="Y12" s="17">
        <f t="shared" si="1"/>
        <v>0</v>
      </c>
    </row>
    <row r="13" spans="1:25" ht="23.25" customHeight="1">
      <c r="A13" s="227" t="s">
        <v>53</v>
      </c>
      <c r="B13" s="228"/>
      <c r="C13" s="229"/>
      <c r="D13" s="188"/>
      <c r="E13" s="181"/>
      <c r="F13" s="181"/>
      <c r="G13" s="181"/>
      <c r="H13" s="181"/>
      <c r="I13" s="185"/>
      <c r="J13" s="182"/>
      <c r="K13" s="185"/>
      <c r="L13" s="185"/>
      <c r="M13" s="185"/>
      <c r="N13" s="185"/>
      <c r="O13" s="186"/>
      <c r="P13" s="187"/>
      <c r="Q13" s="187"/>
      <c r="R13" s="187"/>
      <c r="S13" s="187"/>
      <c r="T13" s="187"/>
      <c r="U13" s="187"/>
      <c r="V13" s="187"/>
      <c r="W13" s="185"/>
      <c r="X13" s="16">
        <f t="shared" si="0"/>
        <v>0</v>
      </c>
      <c r="Y13" s="17">
        <f t="shared" si="1"/>
        <v>0</v>
      </c>
    </row>
    <row r="14" spans="1:25" ht="23.25" customHeight="1">
      <c r="A14" s="227" t="s">
        <v>52</v>
      </c>
      <c r="B14" s="228"/>
      <c r="C14" s="229"/>
      <c r="D14" s="188"/>
      <c r="E14" s="181"/>
      <c r="F14" s="181"/>
      <c r="G14" s="181"/>
      <c r="H14" s="181"/>
      <c r="I14" s="182"/>
      <c r="J14" s="182"/>
      <c r="K14" s="182"/>
      <c r="L14" s="182"/>
      <c r="M14" s="182"/>
      <c r="N14" s="182"/>
      <c r="O14" s="183"/>
      <c r="P14" s="184"/>
      <c r="Q14" s="184"/>
      <c r="R14" s="184"/>
      <c r="S14" s="184"/>
      <c r="T14" s="184"/>
      <c r="U14" s="184"/>
      <c r="V14" s="184"/>
      <c r="W14" s="182"/>
      <c r="X14" s="16">
        <f t="shared" si="0"/>
        <v>0</v>
      </c>
      <c r="Y14" s="17">
        <f t="shared" si="1"/>
        <v>0</v>
      </c>
    </row>
    <row r="15" spans="1:25" ht="23.25" customHeight="1">
      <c r="A15" s="227" t="s">
        <v>51</v>
      </c>
      <c r="B15" s="228"/>
      <c r="C15" s="229"/>
      <c r="D15" s="188"/>
      <c r="E15" s="181"/>
      <c r="F15" s="181"/>
      <c r="G15" s="181"/>
      <c r="H15" s="181"/>
      <c r="I15" s="178"/>
      <c r="J15" s="178"/>
      <c r="K15" s="178"/>
      <c r="L15" s="178"/>
      <c r="M15" s="178"/>
      <c r="N15" s="178"/>
      <c r="O15" s="179"/>
      <c r="P15" s="180"/>
      <c r="Q15" s="180"/>
      <c r="R15" s="180"/>
      <c r="S15" s="180"/>
      <c r="T15" s="180"/>
      <c r="U15" s="180"/>
      <c r="V15" s="180"/>
      <c r="W15" s="178"/>
      <c r="X15" s="16">
        <f t="shared" si="0"/>
        <v>0</v>
      </c>
      <c r="Y15" s="17">
        <f t="shared" si="1"/>
        <v>0</v>
      </c>
    </row>
    <row r="16" spans="1:25" ht="23.25" customHeight="1">
      <c r="A16" s="250">
        <f>A1+1</f>
        <v>8</v>
      </c>
      <c r="B16" s="251"/>
      <c r="C16" s="252"/>
      <c r="D16" s="188"/>
      <c r="E16" s="181"/>
      <c r="F16" s="181"/>
      <c r="G16" s="181"/>
      <c r="H16" s="181"/>
      <c r="I16" s="178"/>
      <c r="J16" s="178"/>
      <c r="K16" s="178"/>
      <c r="L16" s="178"/>
      <c r="M16" s="178"/>
      <c r="N16" s="178"/>
      <c r="O16" s="179"/>
      <c r="P16" s="180"/>
      <c r="Q16" s="180"/>
      <c r="R16" s="180"/>
      <c r="S16" s="180"/>
      <c r="T16" s="180"/>
      <c r="U16" s="180"/>
      <c r="V16" s="180"/>
      <c r="W16" s="178"/>
      <c r="X16" s="16">
        <f t="shared" si="0"/>
        <v>0</v>
      </c>
      <c r="Y16" s="17">
        <f t="shared" si="1"/>
        <v>0</v>
      </c>
    </row>
    <row r="17" spans="1:25" ht="23.25" customHeight="1">
      <c r="A17" s="227" t="s">
        <v>50</v>
      </c>
      <c r="B17" s="228"/>
      <c r="C17" s="229"/>
      <c r="D17" s="188"/>
      <c r="E17" s="181"/>
      <c r="F17" s="181"/>
      <c r="G17" s="181"/>
      <c r="H17" s="181"/>
      <c r="I17" s="182"/>
      <c r="J17" s="182"/>
      <c r="K17" s="182"/>
      <c r="L17" s="182"/>
      <c r="M17" s="182"/>
      <c r="N17" s="182"/>
      <c r="O17" s="183"/>
      <c r="P17" s="184"/>
      <c r="Q17" s="184"/>
      <c r="R17" s="184"/>
      <c r="S17" s="184"/>
      <c r="T17" s="184"/>
      <c r="U17" s="184"/>
      <c r="V17" s="184"/>
      <c r="W17" s="182"/>
      <c r="X17" s="16">
        <f t="shared" si="0"/>
        <v>0</v>
      </c>
      <c r="Y17" s="17">
        <f t="shared" si="1"/>
        <v>0</v>
      </c>
    </row>
    <row r="18" spans="1:25" ht="23.25" customHeight="1">
      <c r="A18" s="240" t="s">
        <v>49</v>
      </c>
      <c r="B18" s="241"/>
      <c r="C18" s="242"/>
      <c r="D18" s="188"/>
      <c r="E18" s="181"/>
      <c r="F18" s="181"/>
      <c r="G18" s="181"/>
      <c r="H18" s="181"/>
      <c r="I18" s="182"/>
      <c r="J18" s="182"/>
      <c r="K18" s="182"/>
      <c r="L18" s="182"/>
      <c r="M18" s="182"/>
      <c r="N18" s="182"/>
      <c r="O18" s="183"/>
      <c r="P18" s="184"/>
      <c r="Q18" s="184"/>
      <c r="R18" s="184"/>
      <c r="S18" s="184"/>
      <c r="T18" s="184"/>
      <c r="U18" s="184"/>
      <c r="V18" s="184"/>
      <c r="W18" s="182"/>
      <c r="X18" s="16">
        <f t="shared" si="0"/>
        <v>0</v>
      </c>
      <c r="Y18" s="17">
        <f t="shared" si="1"/>
        <v>0</v>
      </c>
    </row>
    <row r="19" spans="1:25" ht="23.25" customHeight="1">
      <c r="A19" s="20" t="s">
        <v>62</v>
      </c>
      <c r="B19" s="190"/>
      <c r="C19" s="21" t="s">
        <v>63</v>
      </c>
      <c r="D19" s="188"/>
      <c r="E19" s="181"/>
      <c r="F19" s="181"/>
      <c r="G19" s="181"/>
      <c r="H19" s="181"/>
      <c r="I19" s="182"/>
      <c r="J19" s="182"/>
      <c r="K19" s="182"/>
      <c r="L19" s="182"/>
      <c r="M19" s="182"/>
      <c r="N19" s="182"/>
      <c r="O19" s="183"/>
      <c r="P19" s="184"/>
      <c r="Q19" s="184"/>
      <c r="R19" s="184"/>
      <c r="S19" s="184"/>
      <c r="T19" s="184"/>
      <c r="U19" s="184"/>
      <c r="V19" s="184"/>
      <c r="W19" s="182"/>
      <c r="X19" s="16">
        <f t="shared" si="0"/>
        <v>0</v>
      </c>
      <c r="Y19" s="17">
        <f t="shared" si="1"/>
        <v>0</v>
      </c>
    </row>
    <row r="20" spans="1:25" ht="23.25" customHeight="1">
      <c r="A20" s="18" t="s">
        <v>62</v>
      </c>
      <c r="B20" s="191"/>
      <c r="C20" s="19" t="s">
        <v>64</v>
      </c>
      <c r="D20" s="194"/>
      <c r="E20" s="181"/>
      <c r="F20" s="181"/>
      <c r="G20" s="181"/>
      <c r="H20" s="181"/>
      <c r="I20" s="185"/>
      <c r="J20" s="185"/>
      <c r="K20" s="185"/>
      <c r="L20" s="185"/>
      <c r="M20" s="185"/>
      <c r="N20" s="185"/>
      <c r="O20" s="186"/>
      <c r="P20" s="187"/>
      <c r="Q20" s="187"/>
      <c r="R20" s="187"/>
      <c r="S20" s="187"/>
      <c r="T20" s="187"/>
      <c r="U20" s="187"/>
      <c r="V20" s="187"/>
      <c r="W20" s="185"/>
      <c r="X20" s="16">
        <f t="shared" si="0"/>
        <v>0</v>
      </c>
      <c r="Y20" s="17">
        <f t="shared" si="1"/>
        <v>0</v>
      </c>
    </row>
    <row r="21" spans="1:25" ht="23.25" customHeight="1" thickBot="1">
      <c r="A21" s="22" t="s">
        <v>62</v>
      </c>
      <c r="B21" s="172"/>
      <c r="C21" s="23" t="s">
        <v>18</v>
      </c>
      <c r="D21" s="194"/>
      <c r="E21" s="181"/>
      <c r="F21" s="181"/>
      <c r="G21" s="181"/>
      <c r="H21" s="181"/>
      <c r="I21" s="185"/>
      <c r="J21" s="185"/>
      <c r="K21" s="185"/>
      <c r="L21" s="185"/>
      <c r="M21" s="185"/>
      <c r="N21" s="185"/>
      <c r="O21" s="186"/>
      <c r="P21" s="187"/>
      <c r="Q21" s="187"/>
      <c r="R21" s="187"/>
      <c r="S21" s="187"/>
      <c r="T21" s="187"/>
      <c r="U21" s="187"/>
      <c r="V21" s="187"/>
      <c r="W21" s="185"/>
      <c r="X21" s="16">
        <f t="shared" si="0"/>
        <v>0</v>
      </c>
      <c r="Y21" s="17">
        <f t="shared" si="1"/>
        <v>0</v>
      </c>
    </row>
    <row r="22" spans="1:25" ht="23.25" customHeight="1" thickBot="1">
      <c r="A22" s="243" t="s">
        <v>48</v>
      </c>
      <c r="B22" s="244"/>
      <c r="C22" s="244"/>
      <c r="D22" s="24">
        <f>SUM(D7:D21)</f>
        <v>0</v>
      </c>
      <c r="E22" s="28">
        <f t="shared" ref="E22:W22" si="2">SUM(E7:E21)</f>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O22" s="28">
        <f t="shared" si="2"/>
        <v>0</v>
      </c>
      <c r="P22" s="28">
        <f t="shared" si="2"/>
        <v>0</v>
      </c>
      <c r="Q22" s="28">
        <f t="shared" si="2"/>
        <v>0</v>
      </c>
      <c r="R22" s="28">
        <f t="shared" si="2"/>
        <v>0</v>
      </c>
      <c r="S22" s="28">
        <f t="shared" si="2"/>
        <v>0</v>
      </c>
      <c r="T22" s="28">
        <f t="shared" si="2"/>
        <v>0</v>
      </c>
      <c r="U22" s="28">
        <f t="shared" si="2"/>
        <v>0</v>
      </c>
      <c r="V22" s="28">
        <f t="shared" si="2"/>
        <v>0</v>
      </c>
      <c r="W22" s="47">
        <f t="shared" si="2"/>
        <v>0</v>
      </c>
      <c r="X22" s="46"/>
      <c r="Y22" s="17">
        <f t="shared" si="1"/>
        <v>0</v>
      </c>
    </row>
    <row r="23" spans="1:25" ht="28.5" customHeight="1">
      <c r="B23" s="37">
        <v>1</v>
      </c>
      <c r="C23" s="248">
        <f>A7</f>
        <v>7</v>
      </c>
      <c r="D23" s="248"/>
      <c r="E23" s="249">
        <f>A16</f>
        <v>8</v>
      </c>
      <c r="F23" s="249"/>
      <c r="G23" s="7" t="s">
        <v>83</v>
      </c>
      <c r="M23" s="36"/>
      <c r="N23" s="25"/>
      <c r="O23" s="25"/>
      <c r="P23" s="25"/>
      <c r="Q23" s="25"/>
      <c r="R23" s="25"/>
      <c r="S23" s="25"/>
      <c r="T23" s="25"/>
      <c r="U23" s="25"/>
      <c r="V23" s="25"/>
      <c r="W23" s="25"/>
      <c r="X23" s="25"/>
    </row>
    <row r="24" spans="1:25" ht="28.5" customHeight="1">
      <c r="B24" s="8">
        <v>2</v>
      </c>
      <c r="C24" s="7" t="s">
        <v>85</v>
      </c>
      <c r="K24" s="26"/>
      <c r="L24" s="26"/>
      <c r="M24" s="26"/>
      <c r="N24" s="26"/>
      <c r="O24" s="26"/>
      <c r="P24" s="26"/>
      <c r="Q24" s="26"/>
      <c r="R24" s="26"/>
      <c r="S24" s="26"/>
      <c r="T24" s="26"/>
      <c r="U24" s="26"/>
      <c r="V24" s="26"/>
      <c r="W24" s="26"/>
      <c r="X24" s="26"/>
    </row>
    <row r="25" spans="1:25">
      <c r="K25" s="26"/>
      <c r="L25" s="26"/>
      <c r="M25" s="26"/>
      <c r="N25" s="26"/>
      <c r="O25" s="26"/>
      <c r="P25" s="26"/>
      <c r="Q25" s="26"/>
      <c r="R25" s="26"/>
      <c r="S25" s="26"/>
      <c r="T25" s="26"/>
      <c r="U25" s="26"/>
      <c r="V25" s="26"/>
      <c r="W25" s="26"/>
      <c r="X25" s="26"/>
    </row>
    <row r="26" spans="1:25">
      <c r="K26" s="11"/>
      <c r="L26" s="25"/>
      <c r="M26" s="25"/>
      <c r="N26" s="25"/>
      <c r="O26" s="25"/>
      <c r="P26" s="25"/>
      <c r="Q26" s="25"/>
      <c r="R26" s="25"/>
      <c r="S26" s="25"/>
      <c r="T26" s="25"/>
      <c r="U26" s="25"/>
      <c r="V26" s="25"/>
      <c r="W26" s="25"/>
      <c r="X26" s="25"/>
    </row>
    <row r="28" spans="1:25">
      <c r="K28" s="239"/>
      <c r="L28" s="239"/>
      <c r="M28" s="239"/>
    </row>
    <row r="29" spans="1:25" ht="15" customHeight="1">
      <c r="K29" s="239"/>
      <c r="L29" s="239"/>
      <c r="M29" s="239"/>
    </row>
    <row r="30" spans="1:25">
      <c r="L30" s="238"/>
      <c r="M30" s="238"/>
    </row>
  </sheetData>
  <sheetProtection sheet="1" selectLockedCells="1"/>
  <mergeCells count="25">
    <mergeCell ref="A22:C22"/>
    <mergeCell ref="C23:D23"/>
    <mergeCell ref="E23:F23"/>
    <mergeCell ref="K28:K29"/>
    <mergeCell ref="L28:M29"/>
    <mergeCell ref="L30:M30"/>
    <mergeCell ref="A13:C13"/>
    <mergeCell ref="A14:C14"/>
    <mergeCell ref="A15:C15"/>
    <mergeCell ref="A16:C16"/>
    <mergeCell ref="A17:C17"/>
    <mergeCell ref="A18:C18"/>
    <mergeCell ref="A7:C7"/>
    <mergeCell ref="A8:C8"/>
    <mergeCell ref="A9:C9"/>
    <mergeCell ref="A10:C10"/>
    <mergeCell ref="A11:C11"/>
    <mergeCell ref="A12:C12"/>
    <mergeCell ref="A1:C1"/>
    <mergeCell ref="K2:M2"/>
    <mergeCell ref="U2:W2"/>
    <mergeCell ref="A5:C5"/>
    <mergeCell ref="X5:X6"/>
    <mergeCell ref="Y5:Y6"/>
    <mergeCell ref="A6:C6"/>
  </mergeCells>
  <phoneticPr fontId="3"/>
  <conditionalFormatting sqref="D6:W21 B19:B21">
    <cfRule type="cellIs" dxfId="30" priority="1" operator="equal">
      <formula>""</formula>
    </cfRule>
  </conditionalFormatting>
  <dataValidations count="2">
    <dataValidation imeMode="halfAlpha" allowBlank="1" showInputMessage="1" showErrorMessage="1" sqref="B19:B21 D7:W21" xr:uid="{5E73CAF4-7DB4-44FB-BFA9-09AD3AA25B70}"/>
    <dataValidation imeMode="hiragana" allowBlank="1" showInputMessage="1" showErrorMessage="1" sqref="D6:W6" xr:uid="{A629078D-E874-47FB-8BDF-0D5D536A597A}"/>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
  <sheetViews>
    <sheetView view="pageBreakPreview" zoomScale="84" zoomScaleNormal="100" zoomScaleSheetLayoutView="84" workbookViewId="0">
      <pane xSplit="3" ySplit="6" topLeftCell="D7" activePane="bottomRight" state="frozen"/>
      <selection pane="topRight" activeCell="D1" sqref="D1"/>
      <selection pane="bottomLeft" activeCell="A7" sqref="A7"/>
      <selection pane="bottomRight" activeCell="D7" sqref="D7"/>
    </sheetView>
  </sheetViews>
  <sheetFormatPr defaultColWidth="9" defaultRowHeight="13.5"/>
  <cols>
    <col min="1" max="1" width="5.5" style="8" customWidth="1"/>
    <col min="2" max="3" width="5" style="8" customWidth="1"/>
    <col min="4" max="23" width="12.125" style="8" customWidth="1"/>
    <col min="24" max="24" width="11.5" style="8" customWidth="1"/>
    <col min="25" max="25" width="14.75" style="8" customWidth="1"/>
    <col min="26" max="16384" width="9" style="8"/>
  </cols>
  <sheetData>
    <row r="1" spans="1:25" ht="27.95" customHeight="1">
      <c r="A1" s="223">
        <f>労保賃金報告【常時労働者】!A1</f>
        <v>7</v>
      </c>
      <c r="B1" s="223"/>
      <c r="C1" s="223"/>
      <c r="D1" s="7" t="s">
        <v>178</v>
      </c>
      <c r="E1" s="30"/>
      <c r="F1" s="30"/>
      <c r="G1" s="30"/>
      <c r="H1" s="30"/>
      <c r="I1" s="30"/>
      <c r="J1" s="30"/>
      <c r="K1" s="30"/>
      <c r="L1" s="30"/>
      <c r="M1" s="30"/>
    </row>
    <row r="2" spans="1:25" ht="27.95" customHeight="1">
      <c r="G2" s="10"/>
      <c r="H2" s="10"/>
      <c r="J2" s="9" t="s">
        <v>61</v>
      </c>
      <c r="K2" s="253">
        <f>事業所基本情報!C7</f>
        <v>0</v>
      </c>
      <c r="L2" s="253"/>
      <c r="M2" s="253"/>
      <c r="N2" s="11"/>
      <c r="O2" s="11"/>
      <c r="P2" s="11"/>
      <c r="Q2" s="11"/>
      <c r="R2" s="11"/>
      <c r="S2" s="11"/>
      <c r="T2" s="9" t="s">
        <v>61</v>
      </c>
      <c r="U2" s="253">
        <f>K2</f>
        <v>0</v>
      </c>
      <c r="V2" s="253"/>
      <c r="W2" s="253"/>
      <c r="X2" s="11"/>
    </row>
    <row r="3" spans="1:25" s="12" customFormat="1" ht="27.95" customHeight="1">
      <c r="A3" s="29" t="s">
        <v>175</v>
      </c>
    </row>
    <row r="4" spans="1:25" ht="15" customHeight="1"/>
    <row r="5" spans="1:25" ht="23.25" customHeight="1" thickBot="1">
      <c r="A5" s="245" t="s">
        <v>60</v>
      </c>
      <c r="B5" s="246"/>
      <c r="C5" s="247"/>
      <c r="D5" s="13">
        <v>1</v>
      </c>
      <c r="E5" s="13">
        <v>2</v>
      </c>
      <c r="F5" s="13">
        <v>3</v>
      </c>
      <c r="G5" s="13">
        <v>4</v>
      </c>
      <c r="H5" s="13">
        <v>5</v>
      </c>
      <c r="I5" s="13">
        <v>6</v>
      </c>
      <c r="J5" s="13">
        <v>7</v>
      </c>
      <c r="K5" s="13">
        <v>8</v>
      </c>
      <c r="L5" s="13">
        <v>9</v>
      </c>
      <c r="M5" s="13">
        <v>10</v>
      </c>
      <c r="N5" s="13">
        <v>11</v>
      </c>
      <c r="O5" s="27">
        <v>12</v>
      </c>
      <c r="P5" s="13">
        <v>13</v>
      </c>
      <c r="Q5" s="13">
        <v>14</v>
      </c>
      <c r="R5" s="13">
        <v>15</v>
      </c>
      <c r="S5" s="13">
        <v>16</v>
      </c>
      <c r="T5" s="13">
        <v>17</v>
      </c>
      <c r="U5" s="13">
        <v>18</v>
      </c>
      <c r="V5" s="14">
        <v>19</v>
      </c>
      <c r="W5" s="13">
        <v>20</v>
      </c>
      <c r="X5" s="224" t="s">
        <v>65</v>
      </c>
      <c r="Y5" s="224" t="s">
        <v>66</v>
      </c>
    </row>
    <row r="6" spans="1:25" s="15" customFormat="1" ht="23.25" customHeight="1" thickBot="1">
      <c r="A6" s="230" t="s">
        <v>59</v>
      </c>
      <c r="B6" s="231"/>
      <c r="C6" s="232"/>
      <c r="D6" s="192"/>
      <c r="E6" s="173"/>
      <c r="F6" s="173"/>
      <c r="G6" s="173"/>
      <c r="H6" s="173"/>
      <c r="I6" s="173"/>
      <c r="J6" s="173"/>
      <c r="K6" s="173"/>
      <c r="L6" s="173"/>
      <c r="M6" s="174"/>
      <c r="N6" s="174"/>
      <c r="O6" s="175"/>
      <c r="P6" s="176"/>
      <c r="Q6" s="176"/>
      <c r="R6" s="176"/>
      <c r="S6" s="176"/>
      <c r="T6" s="176"/>
      <c r="U6" s="176"/>
      <c r="V6" s="176"/>
      <c r="W6" s="174"/>
      <c r="X6" s="226"/>
      <c r="Y6" s="226"/>
    </row>
    <row r="7" spans="1:25" ht="23.25" customHeight="1">
      <c r="A7" s="233">
        <f>A1</f>
        <v>7</v>
      </c>
      <c r="B7" s="234"/>
      <c r="C7" s="235"/>
      <c r="D7" s="193"/>
      <c r="E7" s="177"/>
      <c r="F7" s="177"/>
      <c r="G7" s="177"/>
      <c r="H7" s="177"/>
      <c r="I7" s="178"/>
      <c r="J7" s="178"/>
      <c r="K7" s="178"/>
      <c r="L7" s="178"/>
      <c r="M7" s="178"/>
      <c r="N7" s="178"/>
      <c r="O7" s="179"/>
      <c r="P7" s="180"/>
      <c r="Q7" s="180"/>
      <c r="R7" s="180"/>
      <c r="S7" s="180"/>
      <c r="T7" s="180"/>
      <c r="U7" s="180"/>
      <c r="V7" s="180"/>
      <c r="W7" s="178"/>
      <c r="X7" s="16">
        <f t="shared" ref="X7:X21" si="0">COUNTIF(D7:W7,"&gt;0")</f>
        <v>0</v>
      </c>
      <c r="Y7" s="17">
        <f t="shared" ref="Y7:Y22" si="1">SUM(D7:W7)</f>
        <v>0</v>
      </c>
    </row>
    <row r="8" spans="1:25" ht="23.25" customHeight="1">
      <c r="A8" s="227" t="s">
        <v>58</v>
      </c>
      <c r="B8" s="228"/>
      <c r="C8" s="229"/>
      <c r="D8" s="188"/>
      <c r="E8" s="181"/>
      <c r="F8" s="181"/>
      <c r="G8" s="181"/>
      <c r="H8" s="181"/>
      <c r="I8" s="182"/>
      <c r="J8" s="182"/>
      <c r="K8" s="182"/>
      <c r="L8" s="182"/>
      <c r="M8" s="182"/>
      <c r="N8" s="182"/>
      <c r="O8" s="183"/>
      <c r="P8" s="184"/>
      <c r="Q8" s="184"/>
      <c r="R8" s="184"/>
      <c r="S8" s="184"/>
      <c r="T8" s="184"/>
      <c r="U8" s="184"/>
      <c r="V8" s="184"/>
      <c r="W8" s="182"/>
      <c r="X8" s="16">
        <f t="shared" si="0"/>
        <v>0</v>
      </c>
      <c r="Y8" s="17">
        <f t="shared" si="1"/>
        <v>0</v>
      </c>
    </row>
    <row r="9" spans="1:25" ht="23.25" customHeight="1">
      <c r="A9" s="227" t="s">
        <v>57</v>
      </c>
      <c r="B9" s="228"/>
      <c r="C9" s="229"/>
      <c r="D9" s="188"/>
      <c r="E9" s="181"/>
      <c r="F9" s="181"/>
      <c r="G9" s="181"/>
      <c r="H9" s="181"/>
      <c r="I9" s="182"/>
      <c r="J9" s="182"/>
      <c r="K9" s="195"/>
      <c r="L9" s="182"/>
      <c r="M9" s="182"/>
      <c r="N9" s="182"/>
      <c r="O9" s="183"/>
      <c r="P9" s="184"/>
      <c r="Q9" s="184"/>
      <c r="R9" s="184"/>
      <c r="S9" s="184"/>
      <c r="T9" s="184"/>
      <c r="U9" s="184"/>
      <c r="V9" s="184"/>
      <c r="W9" s="182"/>
      <c r="X9" s="16">
        <f t="shared" si="0"/>
        <v>0</v>
      </c>
      <c r="Y9" s="17">
        <f t="shared" si="1"/>
        <v>0</v>
      </c>
    </row>
    <row r="10" spans="1:25" ht="23.25" customHeight="1">
      <c r="A10" s="227" t="s">
        <v>56</v>
      </c>
      <c r="B10" s="228"/>
      <c r="C10" s="229"/>
      <c r="D10" s="188"/>
      <c r="E10" s="181"/>
      <c r="F10" s="181"/>
      <c r="G10" s="181"/>
      <c r="H10" s="181"/>
      <c r="I10" s="182"/>
      <c r="J10" s="182"/>
      <c r="K10" s="182"/>
      <c r="L10" s="182"/>
      <c r="M10" s="182"/>
      <c r="N10" s="195"/>
      <c r="O10" s="183"/>
      <c r="P10" s="184"/>
      <c r="Q10" s="184"/>
      <c r="R10" s="184"/>
      <c r="S10" s="184"/>
      <c r="T10" s="184"/>
      <c r="U10" s="184"/>
      <c r="V10" s="184"/>
      <c r="W10" s="182"/>
      <c r="X10" s="16">
        <f t="shared" si="0"/>
        <v>0</v>
      </c>
      <c r="Y10" s="17">
        <f t="shared" si="1"/>
        <v>0</v>
      </c>
    </row>
    <row r="11" spans="1:25" ht="23.25" customHeight="1">
      <c r="A11" s="227" t="s">
        <v>55</v>
      </c>
      <c r="B11" s="228"/>
      <c r="C11" s="229"/>
      <c r="D11" s="188"/>
      <c r="E11" s="181"/>
      <c r="F11" s="181"/>
      <c r="G11" s="181"/>
      <c r="H11" s="181"/>
      <c r="I11" s="182"/>
      <c r="J11" s="182"/>
      <c r="K11" s="182"/>
      <c r="L11" s="182"/>
      <c r="M11" s="182"/>
      <c r="N11" s="182"/>
      <c r="O11" s="183"/>
      <c r="P11" s="184"/>
      <c r="Q11" s="184"/>
      <c r="R11" s="184"/>
      <c r="S11" s="184"/>
      <c r="T11" s="184"/>
      <c r="U11" s="184"/>
      <c r="V11" s="184"/>
      <c r="W11" s="182"/>
      <c r="X11" s="16">
        <f t="shared" si="0"/>
        <v>0</v>
      </c>
      <c r="Y11" s="17">
        <f t="shared" si="1"/>
        <v>0</v>
      </c>
    </row>
    <row r="12" spans="1:25" ht="23.25" customHeight="1">
      <c r="A12" s="227" t="s">
        <v>54</v>
      </c>
      <c r="B12" s="228"/>
      <c r="C12" s="229"/>
      <c r="D12" s="188"/>
      <c r="E12" s="181"/>
      <c r="F12" s="181"/>
      <c r="G12" s="181"/>
      <c r="H12" s="181"/>
      <c r="I12" s="182"/>
      <c r="J12" s="182"/>
      <c r="K12" s="182"/>
      <c r="L12" s="182"/>
      <c r="M12" s="182"/>
      <c r="N12" s="182"/>
      <c r="O12" s="183"/>
      <c r="P12" s="184"/>
      <c r="Q12" s="184"/>
      <c r="R12" s="184"/>
      <c r="S12" s="184"/>
      <c r="T12" s="184"/>
      <c r="U12" s="184"/>
      <c r="V12" s="184"/>
      <c r="W12" s="182"/>
      <c r="X12" s="16">
        <f t="shared" si="0"/>
        <v>0</v>
      </c>
      <c r="Y12" s="17">
        <f t="shared" si="1"/>
        <v>0</v>
      </c>
    </row>
    <row r="13" spans="1:25" ht="23.25" customHeight="1">
      <c r="A13" s="227" t="s">
        <v>53</v>
      </c>
      <c r="B13" s="228"/>
      <c r="C13" s="229"/>
      <c r="D13" s="188"/>
      <c r="E13" s="181"/>
      <c r="F13" s="181"/>
      <c r="G13" s="181"/>
      <c r="H13" s="181"/>
      <c r="I13" s="185"/>
      <c r="J13" s="182"/>
      <c r="K13" s="185"/>
      <c r="L13" s="185"/>
      <c r="M13" s="185"/>
      <c r="N13" s="185"/>
      <c r="O13" s="186"/>
      <c r="P13" s="187"/>
      <c r="Q13" s="187"/>
      <c r="R13" s="187"/>
      <c r="S13" s="187"/>
      <c r="T13" s="187"/>
      <c r="U13" s="187"/>
      <c r="V13" s="187"/>
      <c r="W13" s="185"/>
      <c r="X13" s="16">
        <f t="shared" si="0"/>
        <v>0</v>
      </c>
      <c r="Y13" s="17">
        <f t="shared" si="1"/>
        <v>0</v>
      </c>
    </row>
    <row r="14" spans="1:25" ht="23.25" customHeight="1">
      <c r="A14" s="227" t="s">
        <v>52</v>
      </c>
      <c r="B14" s="228"/>
      <c r="C14" s="229"/>
      <c r="D14" s="188"/>
      <c r="E14" s="181"/>
      <c r="F14" s="181"/>
      <c r="G14" s="181"/>
      <c r="H14" s="181"/>
      <c r="I14" s="182"/>
      <c r="J14" s="182"/>
      <c r="K14" s="182"/>
      <c r="L14" s="182"/>
      <c r="M14" s="182"/>
      <c r="N14" s="182"/>
      <c r="O14" s="183"/>
      <c r="P14" s="184"/>
      <c r="Q14" s="184"/>
      <c r="R14" s="184"/>
      <c r="S14" s="184"/>
      <c r="T14" s="184"/>
      <c r="U14" s="184"/>
      <c r="V14" s="184"/>
      <c r="W14" s="182"/>
      <c r="X14" s="16">
        <f t="shared" si="0"/>
        <v>0</v>
      </c>
      <c r="Y14" s="17">
        <f t="shared" si="1"/>
        <v>0</v>
      </c>
    </row>
    <row r="15" spans="1:25" ht="23.25" customHeight="1">
      <c r="A15" s="227" t="s">
        <v>51</v>
      </c>
      <c r="B15" s="228"/>
      <c r="C15" s="229"/>
      <c r="D15" s="188"/>
      <c r="E15" s="181"/>
      <c r="F15" s="181"/>
      <c r="G15" s="181"/>
      <c r="H15" s="181"/>
      <c r="I15" s="178"/>
      <c r="J15" s="178"/>
      <c r="K15" s="178"/>
      <c r="L15" s="178"/>
      <c r="M15" s="178"/>
      <c r="N15" s="178"/>
      <c r="O15" s="179"/>
      <c r="P15" s="180"/>
      <c r="Q15" s="180"/>
      <c r="R15" s="180"/>
      <c r="S15" s="180"/>
      <c r="T15" s="180"/>
      <c r="U15" s="180"/>
      <c r="V15" s="180"/>
      <c r="W15" s="178"/>
      <c r="X15" s="16">
        <f t="shared" si="0"/>
        <v>0</v>
      </c>
      <c r="Y15" s="17">
        <f t="shared" si="1"/>
        <v>0</v>
      </c>
    </row>
    <row r="16" spans="1:25" ht="23.25" customHeight="1">
      <c r="A16" s="250">
        <f>A1+1</f>
        <v>8</v>
      </c>
      <c r="B16" s="251"/>
      <c r="C16" s="252"/>
      <c r="D16" s="188"/>
      <c r="E16" s="181"/>
      <c r="F16" s="181"/>
      <c r="G16" s="181"/>
      <c r="H16" s="181"/>
      <c r="I16" s="178"/>
      <c r="J16" s="178"/>
      <c r="K16" s="178"/>
      <c r="L16" s="178"/>
      <c r="M16" s="178"/>
      <c r="N16" s="178"/>
      <c r="O16" s="179"/>
      <c r="P16" s="180"/>
      <c r="Q16" s="180"/>
      <c r="R16" s="180"/>
      <c r="S16" s="180"/>
      <c r="T16" s="180"/>
      <c r="U16" s="180"/>
      <c r="V16" s="180"/>
      <c r="W16" s="178"/>
      <c r="X16" s="16">
        <f t="shared" si="0"/>
        <v>0</v>
      </c>
      <c r="Y16" s="17">
        <f t="shared" si="1"/>
        <v>0</v>
      </c>
    </row>
    <row r="17" spans="1:25" ht="23.25" customHeight="1">
      <c r="A17" s="227" t="s">
        <v>50</v>
      </c>
      <c r="B17" s="228"/>
      <c r="C17" s="229"/>
      <c r="D17" s="188"/>
      <c r="E17" s="181"/>
      <c r="F17" s="181"/>
      <c r="G17" s="181"/>
      <c r="H17" s="181"/>
      <c r="I17" s="182"/>
      <c r="J17" s="182"/>
      <c r="K17" s="182"/>
      <c r="L17" s="182"/>
      <c r="M17" s="182"/>
      <c r="N17" s="182"/>
      <c r="O17" s="183"/>
      <c r="P17" s="184"/>
      <c r="Q17" s="184"/>
      <c r="R17" s="184"/>
      <c r="S17" s="184"/>
      <c r="T17" s="184"/>
      <c r="U17" s="184"/>
      <c r="V17" s="184"/>
      <c r="W17" s="182"/>
      <c r="X17" s="16">
        <f t="shared" si="0"/>
        <v>0</v>
      </c>
      <c r="Y17" s="17">
        <f t="shared" si="1"/>
        <v>0</v>
      </c>
    </row>
    <row r="18" spans="1:25" ht="23.25" customHeight="1">
      <c r="A18" s="240" t="s">
        <v>49</v>
      </c>
      <c r="B18" s="241"/>
      <c r="C18" s="242"/>
      <c r="D18" s="188"/>
      <c r="E18" s="181"/>
      <c r="F18" s="181"/>
      <c r="G18" s="181"/>
      <c r="H18" s="181"/>
      <c r="I18" s="182"/>
      <c r="J18" s="182"/>
      <c r="K18" s="182"/>
      <c r="L18" s="182"/>
      <c r="M18" s="182"/>
      <c r="N18" s="182"/>
      <c r="O18" s="183"/>
      <c r="P18" s="184"/>
      <c r="Q18" s="184"/>
      <c r="R18" s="184"/>
      <c r="S18" s="184"/>
      <c r="T18" s="184"/>
      <c r="U18" s="184"/>
      <c r="V18" s="184"/>
      <c r="W18" s="182"/>
      <c r="X18" s="16">
        <f t="shared" si="0"/>
        <v>0</v>
      </c>
      <c r="Y18" s="17">
        <f t="shared" si="1"/>
        <v>0</v>
      </c>
    </row>
    <row r="19" spans="1:25" ht="23.25" customHeight="1">
      <c r="A19" s="20" t="s">
        <v>62</v>
      </c>
      <c r="B19" s="190"/>
      <c r="C19" s="21" t="s">
        <v>63</v>
      </c>
      <c r="D19" s="188"/>
      <c r="E19" s="181"/>
      <c r="F19" s="181"/>
      <c r="G19" s="181"/>
      <c r="H19" s="181"/>
      <c r="I19" s="182"/>
      <c r="J19" s="182"/>
      <c r="K19" s="182"/>
      <c r="L19" s="182"/>
      <c r="M19" s="182"/>
      <c r="N19" s="182"/>
      <c r="O19" s="183"/>
      <c r="P19" s="184"/>
      <c r="Q19" s="184"/>
      <c r="R19" s="184"/>
      <c r="S19" s="184"/>
      <c r="T19" s="184"/>
      <c r="U19" s="184"/>
      <c r="V19" s="184"/>
      <c r="W19" s="182"/>
      <c r="X19" s="16">
        <f t="shared" si="0"/>
        <v>0</v>
      </c>
      <c r="Y19" s="17">
        <f t="shared" si="1"/>
        <v>0</v>
      </c>
    </row>
    <row r="20" spans="1:25" ht="23.25" customHeight="1">
      <c r="A20" s="18" t="s">
        <v>62</v>
      </c>
      <c r="B20" s="191"/>
      <c r="C20" s="19" t="s">
        <v>64</v>
      </c>
      <c r="D20" s="194"/>
      <c r="E20" s="181"/>
      <c r="F20" s="181"/>
      <c r="G20" s="181"/>
      <c r="H20" s="181"/>
      <c r="I20" s="185"/>
      <c r="J20" s="185"/>
      <c r="K20" s="185"/>
      <c r="L20" s="185"/>
      <c r="M20" s="185"/>
      <c r="N20" s="185"/>
      <c r="O20" s="186"/>
      <c r="P20" s="187"/>
      <c r="Q20" s="187"/>
      <c r="R20" s="187"/>
      <c r="S20" s="187"/>
      <c r="T20" s="187"/>
      <c r="U20" s="187"/>
      <c r="V20" s="187"/>
      <c r="W20" s="185"/>
      <c r="X20" s="16">
        <f t="shared" si="0"/>
        <v>0</v>
      </c>
      <c r="Y20" s="17">
        <f t="shared" si="1"/>
        <v>0</v>
      </c>
    </row>
    <row r="21" spans="1:25" ht="23.25" customHeight="1" thickBot="1">
      <c r="A21" s="22" t="s">
        <v>62</v>
      </c>
      <c r="B21" s="172"/>
      <c r="C21" s="23" t="s">
        <v>18</v>
      </c>
      <c r="D21" s="194"/>
      <c r="E21" s="181"/>
      <c r="F21" s="181"/>
      <c r="G21" s="181"/>
      <c r="H21" s="181"/>
      <c r="I21" s="185"/>
      <c r="J21" s="185"/>
      <c r="K21" s="185"/>
      <c r="L21" s="185"/>
      <c r="M21" s="185"/>
      <c r="N21" s="185"/>
      <c r="O21" s="186"/>
      <c r="P21" s="187"/>
      <c r="Q21" s="187"/>
      <c r="R21" s="187"/>
      <c r="S21" s="187"/>
      <c r="T21" s="187"/>
      <c r="U21" s="187"/>
      <c r="V21" s="187"/>
      <c r="W21" s="185"/>
      <c r="X21" s="16">
        <f t="shared" si="0"/>
        <v>0</v>
      </c>
      <c r="Y21" s="17">
        <f t="shared" si="1"/>
        <v>0</v>
      </c>
    </row>
    <row r="22" spans="1:25" ht="23.25" customHeight="1" thickBot="1">
      <c r="A22" s="243" t="s">
        <v>48</v>
      </c>
      <c r="B22" s="244"/>
      <c r="C22" s="244"/>
      <c r="D22" s="24">
        <f>SUM(D7:D21)</f>
        <v>0</v>
      </c>
      <c r="E22" s="28">
        <f t="shared" ref="E22:W22" si="2">SUM(E7:E21)</f>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O22" s="28">
        <f t="shared" si="2"/>
        <v>0</v>
      </c>
      <c r="P22" s="28">
        <f t="shared" si="2"/>
        <v>0</v>
      </c>
      <c r="Q22" s="28">
        <f t="shared" si="2"/>
        <v>0</v>
      </c>
      <c r="R22" s="28">
        <f t="shared" si="2"/>
        <v>0</v>
      </c>
      <c r="S22" s="28">
        <f t="shared" si="2"/>
        <v>0</v>
      </c>
      <c r="T22" s="28">
        <f t="shared" si="2"/>
        <v>0</v>
      </c>
      <c r="U22" s="28">
        <f t="shared" si="2"/>
        <v>0</v>
      </c>
      <c r="V22" s="28">
        <f t="shared" si="2"/>
        <v>0</v>
      </c>
      <c r="W22" s="47">
        <f t="shared" si="2"/>
        <v>0</v>
      </c>
      <c r="X22" s="46"/>
      <c r="Y22" s="17">
        <f t="shared" si="1"/>
        <v>0</v>
      </c>
    </row>
    <row r="23" spans="1:25" ht="28.5" customHeight="1">
      <c r="B23" s="37">
        <v>1</v>
      </c>
      <c r="C23" s="248">
        <f>A7</f>
        <v>7</v>
      </c>
      <c r="D23" s="248"/>
      <c r="E23" s="249">
        <f>A16</f>
        <v>8</v>
      </c>
      <c r="F23" s="249"/>
      <c r="G23" s="7" t="s">
        <v>83</v>
      </c>
      <c r="M23" s="36"/>
      <c r="N23" s="25"/>
      <c r="O23" s="25"/>
      <c r="P23" s="25"/>
      <c r="Q23" s="25"/>
      <c r="R23" s="25"/>
      <c r="S23" s="25"/>
      <c r="T23" s="25"/>
      <c r="U23" s="25"/>
      <c r="V23" s="25"/>
      <c r="W23" s="25"/>
      <c r="X23" s="25"/>
    </row>
    <row r="24" spans="1:25" ht="28.5" customHeight="1">
      <c r="B24" s="8">
        <v>2</v>
      </c>
      <c r="C24" s="7" t="s">
        <v>85</v>
      </c>
      <c r="K24" s="26"/>
      <c r="L24" s="26"/>
      <c r="M24" s="26"/>
      <c r="N24" s="26"/>
      <c r="O24" s="26"/>
      <c r="P24" s="26"/>
      <c r="Q24" s="26"/>
      <c r="R24" s="26"/>
      <c r="S24" s="26"/>
      <c r="T24" s="26"/>
      <c r="U24" s="26"/>
      <c r="V24" s="26"/>
      <c r="W24" s="26"/>
      <c r="X24" s="26"/>
    </row>
    <row r="25" spans="1:25">
      <c r="K25" s="26"/>
      <c r="L25" s="26"/>
      <c r="M25" s="26"/>
      <c r="N25" s="26"/>
      <c r="O25" s="26"/>
      <c r="P25" s="26"/>
      <c r="Q25" s="26"/>
      <c r="R25" s="26"/>
      <c r="S25" s="26"/>
      <c r="T25" s="26"/>
      <c r="U25" s="26"/>
      <c r="V25" s="26"/>
      <c r="W25" s="26"/>
      <c r="X25" s="26"/>
    </row>
    <row r="26" spans="1:25">
      <c r="K26" s="11"/>
      <c r="L26" s="25"/>
      <c r="M26" s="25"/>
      <c r="N26" s="25"/>
      <c r="O26" s="25"/>
      <c r="P26" s="25"/>
      <c r="Q26" s="25"/>
      <c r="R26" s="25"/>
      <c r="S26" s="25"/>
      <c r="T26" s="25"/>
      <c r="U26" s="25"/>
      <c r="V26" s="25"/>
      <c r="W26" s="25"/>
      <c r="X26" s="25"/>
    </row>
    <row r="28" spans="1:25">
      <c r="K28" s="239"/>
      <c r="L28" s="239"/>
      <c r="M28" s="239"/>
    </row>
    <row r="29" spans="1:25" ht="15" customHeight="1">
      <c r="K29" s="239"/>
      <c r="L29" s="239"/>
      <c r="M29" s="239"/>
    </row>
    <row r="30" spans="1:25">
      <c r="L30" s="238"/>
      <c r="M30" s="238"/>
    </row>
  </sheetData>
  <sheetProtection sheet="1" selectLockedCells="1"/>
  <mergeCells count="25">
    <mergeCell ref="Y5:Y6"/>
    <mergeCell ref="K2:M2"/>
    <mergeCell ref="U2:W2"/>
    <mergeCell ref="A8:C8"/>
    <mergeCell ref="A9:C9"/>
    <mergeCell ref="A6:C6"/>
    <mergeCell ref="A7:C7"/>
    <mergeCell ref="L30:M30"/>
    <mergeCell ref="A16:C16"/>
    <mergeCell ref="A17:C17"/>
    <mergeCell ref="A18:C18"/>
    <mergeCell ref="A22:C22"/>
    <mergeCell ref="K28:K29"/>
    <mergeCell ref="L28:M29"/>
    <mergeCell ref="A1:C1"/>
    <mergeCell ref="C23:D23"/>
    <mergeCell ref="E23:F23"/>
    <mergeCell ref="A5:C5"/>
    <mergeCell ref="X5:X6"/>
    <mergeCell ref="A10:C10"/>
    <mergeCell ref="A11:C11"/>
    <mergeCell ref="A12:C12"/>
    <mergeCell ref="A13:C13"/>
    <mergeCell ref="A14:C14"/>
    <mergeCell ref="A15:C15"/>
  </mergeCells>
  <phoneticPr fontId="3"/>
  <conditionalFormatting sqref="D6:W21 B19:B21">
    <cfRule type="cellIs" dxfId="29" priority="1" operator="equal">
      <formula>""</formula>
    </cfRule>
  </conditionalFormatting>
  <dataValidations count="2">
    <dataValidation imeMode="hiragana" allowBlank="1" showInputMessage="1" showErrorMessage="1" sqref="D6:W6" xr:uid="{8B770507-24A2-4836-910E-E9377547B4B4}"/>
    <dataValidation imeMode="halfAlpha" allowBlank="1" showInputMessage="1" showErrorMessage="1" sqref="B19:B21 D7:W21" xr:uid="{24AD8103-642C-49EB-87E7-EC6B556FFDCA}"/>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RowHeight="19.5" customHeight="1"/>
  <cols>
    <col min="1" max="1" width="6.75" customWidth="1"/>
    <col min="2" max="2" width="17.5" customWidth="1"/>
    <col min="3" max="3" width="11.625" customWidth="1"/>
    <col min="5" max="5" width="11.625" customWidth="1"/>
    <col min="6" max="6" width="17.875" customWidth="1"/>
    <col min="7" max="7" width="51.125" customWidth="1"/>
    <col min="11" max="12" width="11" customWidth="1"/>
  </cols>
  <sheetData>
    <row r="1" spans="1:13" ht="19.5" customHeight="1">
      <c r="A1" t="s">
        <v>79</v>
      </c>
    </row>
    <row r="2" spans="1:13" ht="19.5" customHeight="1" thickBot="1">
      <c r="F2" s="38" t="s">
        <v>86</v>
      </c>
      <c r="G2" s="40"/>
    </row>
    <row r="3" spans="1:13" ht="19.5" customHeight="1" thickBot="1">
      <c r="A3" s="54" t="s">
        <v>76</v>
      </c>
      <c r="B3" s="62" t="s">
        <v>77</v>
      </c>
      <c r="C3" s="63" t="s">
        <v>80</v>
      </c>
      <c r="D3" s="63" t="s">
        <v>39</v>
      </c>
      <c r="E3" s="63" t="s">
        <v>111</v>
      </c>
      <c r="F3" s="64" t="s">
        <v>81</v>
      </c>
      <c r="G3" s="41" t="s">
        <v>112</v>
      </c>
      <c r="H3" s="58" t="s">
        <v>39</v>
      </c>
      <c r="I3" s="58" t="s">
        <v>40</v>
      </c>
      <c r="J3" s="58" t="s">
        <v>110</v>
      </c>
      <c r="K3" s="58" t="s">
        <v>95</v>
      </c>
      <c r="L3" s="58" t="s">
        <v>96</v>
      </c>
    </row>
    <row r="4" spans="1:13" ht="19.5" customHeight="1">
      <c r="A4" s="198"/>
      <c r="B4" s="199"/>
      <c r="C4" s="200"/>
      <c r="D4" s="200"/>
      <c r="E4" s="200"/>
      <c r="F4" s="201"/>
      <c r="G4" s="65" t="str">
        <f>IF(AND(A4=0,OR(D4&gt;0,E4&gt;0)),"NOを入力して下さい",IF(D4&gt;H4,"特別加入脱退の手続きができていない可能性があります。会議所へ確認してください。","　"))</f>
        <v>　</v>
      </c>
      <c r="H4" s="39" t="str">
        <f>IF(A4=0," ",IF(F4=0,D4,IF(F4&lt;年度データ入力!$B$3,DATEDIF(年度データ入力!$B$2-31,特別加入入力!F4,"m"),12)))</f>
        <v xml:space="preserve"> </v>
      </c>
      <c r="I4" s="57" t="str">
        <f>IF(A4=0," ",IF(F4=0,12,(VLOOKUP(M4,特別加入概算月数!A:B,2,FALSE))))</f>
        <v xml:space="preserve"> </v>
      </c>
      <c r="J4" s="48">
        <f>IF(OR($E4="変更なし",$E4=0),$C4,$E4)</f>
        <v>0</v>
      </c>
      <c r="K4" s="48">
        <f>IF(A4=0,0,C4*365*H4/12)</f>
        <v>0</v>
      </c>
      <c r="L4" s="48">
        <f>IF(AND(D4=12,I4&gt;0),IF(A4=0,0,J4*365*I4/12),0)</f>
        <v>0</v>
      </c>
      <c r="M4" s="67" t="str">
        <f>YEAR(F4)&amp;MONTH(F4)</f>
        <v>19001</v>
      </c>
    </row>
    <row r="5" spans="1:13" ht="19.5" customHeight="1">
      <c r="A5" s="202"/>
      <c r="B5" s="170"/>
      <c r="C5" s="203"/>
      <c r="D5" s="203"/>
      <c r="E5" s="169"/>
      <c r="F5" s="204"/>
      <c r="G5" s="196" t="str">
        <f t="shared" ref="G5:G15" si="0">IF(AND(A5=0,OR(D5&gt;0,E5&gt;0)),"NOを入力して下さい",IF(D5&gt;H5,"特別加入脱退の手続きができていない可能性があります。会議所へ確認してください。","　"))</f>
        <v>　</v>
      </c>
      <c r="H5" s="39" t="str">
        <f>IF(A5=0," ",IF(F5=0,D5,IF(F5&lt;年度データ入力!$B$3,DATEDIF(年度データ入力!$B$2-31,特別加入入力!F5,"m"),12)))</f>
        <v xml:space="preserve"> </v>
      </c>
      <c r="I5" s="57" t="str">
        <f>IF(A5=0," ",IF(F5=0,12,(VLOOKUP(M5,特別加入概算月数!A:B,2,FALSE))))</f>
        <v xml:space="preserve"> </v>
      </c>
      <c r="J5" s="48">
        <f t="shared" ref="J5:J15" si="1">IF(OR($E5="変更なし",$E5=0),$C5,$E5)</f>
        <v>0</v>
      </c>
      <c r="K5" s="48">
        <f t="shared" ref="K5:K15" si="2">IF(A5=0,0,C5*365*H5/12)</f>
        <v>0</v>
      </c>
      <c r="L5" s="48">
        <f t="shared" ref="L5:L15" si="3">IF(AND(D5=12,I5&gt;0),IF(A5=0,0,J5*365*I5/12),0)</f>
        <v>0</v>
      </c>
      <c r="M5" s="67" t="str">
        <f t="shared" ref="M5:M15" si="4">YEAR(F5)&amp;MONTH(F5)</f>
        <v>19001</v>
      </c>
    </row>
    <row r="6" spans="1:13" ht="19.5" customHeight="1">
      <c r="A6" s="202"/>
      <c r="B6" s="170"/>
      <c r="C6" s="203"/>
      <c r="D6" s="203"/>
      <c r="E6" s="169"/>
      <c r="F6" s="204"/>
      <c r="G6" s="196" t="str">
        <f t="shared" si="0"/>
        <v>　</v>
      </c>
      <c r="H6" s="39" t="str">
        <f>IF(A6=0," ",IF(F6=0,D6,IF(F6&lt;年度データ入力!$B$3,DATEDIF(年度データ入力!$B$2-31,特別加入入力!F6,"m"),12)))</f>
        <v xml:space="preserve"> </v>
      </c>
      <c r="I6" s="57" t="str">
        <f>IF(A6=0," ",IF(F6=0,12,(VLOOKUP(M6,特別加入概算月数!A:B,2,FALSE))))</f>
        <v xml:space="preserve"> </v>
      </c>
      <c r="J6" s="48">
        <f t="shared" si="1"/>
        <v>0</v>
      </c>
      <c r="K6" s="48">
        <f t="shared" si="2"/>
        <v>0</v>
      </c>
      <c r="L6" s="48">
        <f t="shared" si="3"/>
        <v>0</v>
      </c>
      <c r="M6" s="67" t="str">
        <f t="shared" si="4"/>
        <v>19001</v>
      </c>
    </row>
    <row r="7" spans="1:13" ht="19.5" customHeight="1">
      <c r="A7" s="202"/>
      <c r="B7" s="170"/>
      <c r="C7" s="203"/>
      <c r="D7" s="203"/>
      <c r="E7" s="169"/>
      <c r="F7" s="204"/>
      <c r="G7" s="196" t="str">
        <f t="shared" si="0"/>
        <v>　</v>
      </c>
      <c r="H7" s="39" t="str">
        <f>IF(A7=0," ",IF(F7=0,D7,IF(F7&lt;年度データ入力!$B$3,DATEDIF(年度データ入力!$B$2-31,特別加入入力!F7,"m"),12)))</f>
        <v xml:space="preserve"> </v>
      </c>
      <c r="I7" s="57" t="str">
        <f>IF(A7=0," ",IF(F7=0,12,(VLOOKUP(M7,特別加入概算月数!A:B,2,FALSE))))</f>
        <v xml:space="preserve"> </v>
      </c>
      <c r="J7" s="48">
        <f t="shared" si="1"/>
        <v>0</v>
      </c>
      <c r="K7" s="48">
        <f t="shared" si="2"/>
        <v>0</v>
      </c>
      <c r="L7" s="48">
        <f t="shared" si="3"/>
        <v>0</v>
      </c>
      <c r="M7" s="67" t="str">
        <f t="shared" si="4"/>
        <v>19001</v>
      </c>
    </row>
    <row r="8" spans="1:13" ht="19.5" customHeight="1">
      <c r="A8" s="202"/>
      <c r="B8" s="170"/>
      <c r="C8" s="203"/>
      <c r="D8" s="203"/>
      <c r="E8" s="169"/>
      <c r="F8" s="204"/>
      <c r="G8" s="196" t="str">
        <f t="shared" si="0"/>
        <v>　</v>
      </c>
      <c r="H8" s="39" t="str">
        <f>IF(A8=0," ",IF(F8=0,D8,IF(F8&lt;年度データ入力!$B$3,DATEDIF(年度データ入力!$B$2-31,特別加入入力!F8,"m"),12)))</f>
        <v xml:space="preserve"> </v>
      </c>
      <c r="I8" s="57" t="str">
        <f>IF(A8=0," ",IF(F8=0,12,(VLOOKUP(M8,特別加入概算月数!A:B,2,FALSE))))</f>
        <v xml:space="preserve"> </v>
      </c>
      <c r="J8" s="48">
        <f t="shared" si="1"/>
        <v>0</v>
      </c>
      <c r="K8" s="48">
        <f t="shared" si="2"/>
        <v>0</v>
      </c>
      <c r="L8" s="48">
        <f t="shared" si="3"/>
        <v>0</v>
      </c>
      <c r="M8" s="67" t="str">
        <f t="shared" si="4"/>
        <v>19001</v>
      </c>
    </row>
    <row r="9" spans="1:13" ht="19.5" customHeight="1">
      <c r="A9" s="202"/>
      <c r="B9" s="170"/>
      <c r="C9" s="203"/>
      <c r="D9" s="203"/>
      <c r="E9" s="169"/>
      <c r="F9" s="204"/>
      <c r="G9" s="196" t="str">
        <f t="shared" si="0"/>
        <v>　</v>
      </c>
      <c r="H9" s="39" t="str">
        <f>IF(A9=0," ",IF(F9=0,D9,IF(F9&lt;年度データ入力!$B$3,DATEDIF(年度データ入力!$B$2-31,特別加入入力!F9,"m"),12)))</f>
        <v xml:space="preserve"> </v>
      </c>
      <c r="I9" s="57" t="str">
        <f>IF(A9=0," ",IF(F9=0,12,(VLOOKUP(M9,特別加入概算月数!A:B,2,FALSE))))</f>
        <v xml:space="preserve"> </v>
      </c>
      <c r="J9" s="48">
        <f t="shared" si="1"/>
        <v>0</v>
      </c>
      <c r="K9" s="48">
        <f t="shared" si="2"/>
        <v>0</v>
      </c>
      <c r="L9" s="48">
        <f t="shared" si="3"/>
        <v>0</v>
      </c>
      <c r="M9" s="67" t="str">
        <f t="shared" si="4"/>
        <v>19001</v>
      </c>
    </row>
    <row r="10" spans="1:13" ht="19.5" customHeight="1">
      <c r="A10" s="202"/>
      <c r="B10" s="170"/>
      <c r="C10" s="203"/>
      <c r="D10" s="203"/>
      <c r="E10" s="169"/>
      <c r="F10" s="204"/>
      <c r="G10" s="196" t="str">
        <f t="shared" si="0"/>
        <v>　</v>
      </c>
      <c r="H10" s="39" t="str">
        <f>IF(A10=0," ",IF(F10=0,D10,IF(F10&lt;年度データ入力!$B$3,DATEDIF(年度データ入力!$B$2-31,特別加入入力!F10,"m"),12)))</f>
        <v xml:space="preserve"> </v>
      </c>
      <c r="I10" s="57" t="str">
        <f>IF(A10=0," ",IF(F10=0,12,(VLOOKUP(M10,特別加入概算月数!A:B,2,FALSE))))</f>
        <v xml:space="preserve"> </v>
      </c>
      <c r="J10" s="48">
        <f t="shared" si="1"/>
        <v>0</v>
      </c>
      <c r="K10" s="48">
        <f t="shared" si="2"/>
        <v>0</v>
      </c>
      <c r="L10" s="48">
        <f t="shared" si="3"/>
        <v>0</v>
      </c>
      <c r="M10" s="67" t="str">
        <f t="shared" si="4"/>
        <v>19001</v>
      </c>
    </row>
    <row r="11" spans="1:13" ht="19.5" customHeight="1">
      <c r="A11" s="202"/>
      <c r="B11" s="170"/>
      <c r="C11" s="203"/>
      <c r="D11" s="203"/>
      <c r="E11" s="169"/>
      <c r="F11" s="204"/>
      <c r="G11" s="196" t="str">
        <f t="shared" si="0"/>
        <v>　</v>
      </c>
      <c r="H11" s="39" t="str">
        <f>IF(A11=0," ",IF(F11=0,D11,IF(F11&lt;年度データ入力!$B$3,DATEDIF(年度データ入力!$B$2-31,特別加入入力!F11,"m"),12)))</f>
        <v xml:space="preserve"> </v>
      </c>
      <c r="I11" s="57" t="str">
        <f>IF(A11=0," ",IF(F11=0,12,(VLOOKUP(M11,特別加入概算月数!A:B,2,FALSE))))</f>
        <v xml:space="preserve"> </v>
      </c>
      <c r="J11" s="48">
        <f t="shared" si="1"/>
        <v>0</v>
      </c>
      <c r="K11" s="48">
        <f t="shared" si="2"/>
        <v>0</v>
      </c>
      <c r="L11" s="48">
        <f t="shared" si="3"/>
        <v>0</v>
      </c>
      <c r="M11" s="67" t="str">
        <f t="shared" si="4"/>
        <v>19001</v>
      </c>
    </row>
    <row r="12" spans="1:13" ht="19.5" customHeight="1">
      <c r="A12" s="202"/>
      <c r="B12" s="170"/>
      <c r="C12" s="203"/>
      <c r="D12" s="203"/>
      <c r="E12" s="169"/>
      <c r="F12" s="204"/>
      <c r="G12" s="196" t="str">
        <f t="shared" si="0"/>
        <v>　</v>
      </c>
      <c r="H12" s="39" t="str">
        <f>IF(A12=0," ",IF(F12=0,D12,IF(F12&lt;年度データ入力!$B$3,DATEDIF(年度データ入力!$B$2-31,特別加入入力!F12,"m"),12)))</f>
        <v xml:space="preserve"> </v>
      </c>
      <c r="I12" s="57" t="str">
        <f>IF(A12=0," ",IF(F12=0,12,(VLOOKUP(M12,特別加入概算月数!A:B,2,FALSE))))</f>
        <v xml:space="preserve"> </v>
      </c>
      <c r="J12" s="48">
        <f t="shared" si="1"/>
        <v>0</v>
      </c>
      <c r="K12" s="48">
        <f t="shared" si="2"/>
        <v>0</v>
      </c>
      <c r="L12" s="48">
        <f t="shared" si="3"/>
        <v>0</v>
      </c>
      <c r="M12" s="67" t="str">
        <f t="shared" si="4"/>
        <v>19001</v>
      </c>
    </row>
    <row r="13" spans="1:13" ht="19.5" customHeight="1">
      <c r="A13" s="202"/>
      <c r="B13" s="170"/>
      <c r="C13" s="203"/>
      <c r="D13" s="203"/>
      <c r="E13" s="169"/>
      <c r="F13" s="204"/>
      <c r="G13" s="196" t="str">
        <f t="shared" si="0"/>
        <v>　</v>
      </c>
      <c r="H13" s="39" t="str">
        <f>IF(A13=0," ",IF(F13=0,D13,IF(F13&lt;年度データ入力!$B$3,DATEDIF(年度データ入力!$B$2-31,特別加入入力!F13,"m"),12)))</f>
        <v xml:space="preserve"> </v>
      </c>
      <c r="I13" s="57" t="str">
        <f>IF(A13=0," ",IF(F13=0,12,(VLOOKUP(M13,特別加入概算月数!A:B,2,FALSE))))</f>
        <v xml:space="preserve"> </v>
      </c>
      <c r="J13" s="48">
        <f t="shared" si="1"/>
        <v>0</v>
      </c>
      <c r="K13" s="48">
        <f t="shared" si="2"/>
        <v>0</v>
      </c>
      <c r="L13" s="48">
        <f t="shared" si="3"/>
        <v>0</v>
      </c>
      <c r="M13" s="67" t="str">
        <f t="shared" si="4"/>
        <v>19001</v>
      </c>
    </row>
    <row r="14" spans="1:13" ht="19.5" customHeight="1">
      <c r="A14" s="202"/>
      <c r="B14" s="170"/>
      <c r="C14" s="203"/>
      <c r="D14" s="203"/>
      <c r="E14" s="169"/>
      <c r="F14" s="204"/>
      <c r="G14" s="196" t="str">
        <f t="shared" si="0"/>
        <v>　</v>
      </c>
      <c r="H14" s="39" t="str">
        <f>IF(A14=0," ",IF(F14=0,D14,IF(F14&lt;年度データ入力!$B$3,DATEDIF(年度データ入力!$B$2-31,特別加入入力!F14,"m"),12)))</f>
        <v xml:space="preserve"> </v>
      </c>
      <c r="I14" s="57" t="str">
        <f>IF(A14=0," ",IF(F14=0,12,(VLOOKUP(M14,特別加入概算月数!A:B,2,FALSE))))</f>
        <v xml:space="preserve"> </v>
      </c>
      <c r="J14" s="48">
        <f t="shared" si="1"/>
        <v>0</v>
      </c>
      <c r="K14" s="48">
        <f t="shared" si="2"/>
        <v>0</v>
      </c>
      <c r="L14" s="48">
        <f t="shared" si="3"/>
        <v>0</v>
      </c>
      <c r="M14" s="67" t="str">
        <f t="shared" si="4"/>
        <v>19001</v>
      </c>
    </row>
    <row r="15" spans="1:13" ht="19.5" customHeight="1" thickBot="1">
      <c r="A15" s="205"/>
      <c r="B15" s="206"/>
      <c r="C15" s="207"/>
      <c r="D15" s="207"/>
      <c r="E15" s="208"/>
      <c r="F15" s="209"/>
      <c r="G15" s="197" t="str">
        <f t="shared" si="0"/>
        <v>　</v>
      </c>
      <c r="H15" s="39" t="str">
        <f>IF(A15=0," ",IF(F15=0,D15,IF(F15&lt;年度データ入力!$B$3,DATEDIF(年度データ入力!$B$2-31,特別加入入力!F15,"m"),12)))</f>
        <v xml:space="preserve"> </v>
      </c>
      <c r="I15" s="57" t="str">
        <f>IF(A15=0," ",IF(F15=0,12,(VLOOKUP(M15,特別加入概算月数!A:B,2,FALSE))))</f>
        <v xml:space="preserve"> </v>
      </c>
      <c r="J15" s="48">
        <f t="shared" si="1"/>
        <v>0</v>
      </c>
      <c r="K15" s="48">
        <f t="shared" si="2"/>
        <v>0</v>
      </c>
      <c r="L15" s="48">
        <f t="shared" si="3"/>
        <v>0</v>
      </c>
      <c r="M15" s="67" t="str">
        <f t="shared" si="4"/>
        <v>19001</v>
      </c>
    </row>
  </sheetData>
  <sheetProtection sheet="1" selectLockedCells="1"/>
  <phoneticPr fontId="3"/>
  <conditionalFormatting sqref="A4:F15">
    <cfRule type="cellIs" dxfId="28" priority="1" operator="equal">
      <formula>""</formula>
    </cfRule>
  </conditionalFormatting>
  <dataValidations count="5">
    <dataValidation imeMode="halfAlpha" allowBlank="1" showInputMessage="1" showErrorMessage="1" prompt="賃金等の報告に記載されているNOを記入してください。_x000a_新規に加入する場合は、新しいNOを入力して下さい。" sqref="A4:A15" xr:uid="{00000000-0002-0000-0400-000000000000}"/>
    <dataValidation type="whole" imeMode="halfAlpha" allowBlank="1" showInputMessage="1" showErrorMessage="1" error="1～12の数字を入力してください" prompt="賃金等の報告に記載されている月数" sqref="D4:D15" xr:uid="{00000000-0002-0000-0400-000001000000}">
      <formula1>1</formula1>
      <formula2>12</formula2>
    </dataValidation>
    <dataValidation imeMode="halfAlpha" allowBlank="1" showInputMessage="1" showErrorMessage="1" prompt="賃金等の報告に記載されている金額" sqref="C4:C15" xr:uid="{00000000-0002-0000-0400-000002000000}"/>
    <dataValidation imeMode="halfAlpha" allowBlank="1" showInputMessage="1" showErrorMessage="1" promptTitle="入力例" prompt="R7.10.31" sqref="F4:F15" xr:uid="{77E708FB-D3D6-4A6E-91D3-071226A2F313}"/>
    <dataValidation imeMode="hiragana" allowBlank="1" showInputMessage="1" showErrorMessage="1" sqref="B4:B15" xr:uid="{47D8E373-63EF-40A1-B873-7579297ED100}"/>
  </dataValidations>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400-000004000000}">
          <x14:formula1>
            <xm:f>特別加入基礎日額!$B$1:$B$17</xm:f>
          </x14:formula1>
          <xm:sqref>E4:E15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A866-E6D3-431E-9930-E3C5F8212536}">
  <dimension ref="B1:DS59"/>
  <sheetViews>
    <sheetView showZeros="0" view="pageBreakPreview" topLeftCell="A13" zoomScale="110" zoomScaleNormal="106" zoomScaleSheetLayoutView="110" zoomScalePageLayoutView="115" workbookViewId="0">
      <selection activeCell="AV38" sqref="AV38:AW39"/>
    </sheetView>
  </sheetViews>
  <sheetFormatPr defaultColWidth="1" defaultRowHeight="10.15" customHeight="1"/>
  <cols>
    <col min="1" max="1" width="1.125" style="72" customWidth="1"/>
    <col min="2" max="113" width="1.25" style="72" customWidth="1"/>
    <col min="114" max="115" width="1.125" style="72" customWidth="1"/>
    <col min="116" max="117" width="1.125" style="72" hidden="1" customWidth="1"/>
    <col min="118" max="132" width="1.125" style="72" customWidth="1"/>
    <col min="133" max="16384" width="1" style="72"/>
  </cols>
  <sheetData>
    <row r="1" spans="2:123" ht="12.75" customHeight="1">
      <c r="B1" s="70" t="s">
        <v>27</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t="s">
        <v>29</v>
      </c>
      <c r="AH1" s="70" t="s">
        <v>29</v>
      </c>
      <c r="AI1" s="70" t="s">
        <v>29</v>
      </c>
      <c r="AJ1" s="70" t="s">
        <v>29</v>
      </c>
      <c r="AK1" s="70" t="s">
        <v>29</v>
      </c>
      <c r="AL1" s="70" t="s">
        <v>29</v>
      </c>
      <c r="AM1" s="70" t="s">
        <v>29</v>
      </c>
      <c r="AN1" s="70" t="s">
        <v>29</v>
      </c>
      <c r="AO1" s="70" t="s">
        <v>29</v>
      </c>
      <c r="AP1" s="254" t="s">
        <v>127</v>
      </c>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70"/>
      <c r="CD1" s="70"/>
      <c r="CE1" s="70"/>
      <c r="CF1" s="71"/>
      <c r="CG1" s="71"/>
      <c r="CH1" s="71"/>
      <c r="CI1" s="71"/>
      <c r="CJ1" s="71"/>
      <c r="CK1" s="71"/>
      <c r="CU1" s="70"/>
      <c r="CV1" s="70"/>
      <c r="CW1" s="70"/>
      <c r="CX1" s="70"/>
      <c r="CY1" s="70"/>
      <c r="CZ1" s="70"/>
      <c r="DA1" s="70"/>
      <c r="DB1" s="70"/>
      <c r="DC1" s="70"/>
      <c r="DD1" s="70"/>
      <c r="DE1" s="70"/>
      <c r="DF1" s="70"/>
      <c r="DG1" s="70"/>
      <c r="DH1" s="70"/>
      <c r="DI1" s="70"/>
    </row>
    <row r="2" spans="2:123" ht="6.75" customHeight="1">
      <c r="B2" s="73"/>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5"/>
      <c r="AJ2" s="71"/>
      <c r="AK2" s="71"/>
      <c r="AL2" s="71"/>
      <c r="AM2" s="71"/>
      <c r="AN2" s="71"/>
      <c r="AO2" s="71"/>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row>
    <row r="3" spans="2:123" ht="12.75" customHeight="1">
      <c r="B3" s="77"/>
      <c r="C3" s="256" t="s">
        <v>6</v>
      </c>
      <c r="D3" s="256"/>
      <c r="E3" s="256"/>
      <c r="F3" s="256"/>
      <c r="I3" s="257" t="s">
        <v>34</v>
      </c>
      <c r="J3" s="257"/>
      <c r="K3" s="258">
        <f>事業所基本情報!C2</f>
        <v>0</v>
      </c>
      <c r="L3" s="257"/>
      <c r="M3" s="257"/>
      <c r="N3" s="257"/>
      <c r="O3" s="257"/>
      <c r="P3" s="259" t="s">
        <v>42</v>
      </c>
      <c r="Q3" s="259"/>
      <c r="R3" s="258">
        <f>事業所基本情報!E2</f>
        <v>0</v>
      </c>
      <c r="S3" s="257"/>
      <c r="T3" s="257"/>
      <c r="U3" s="257"/>
      <c r="V3" s="257"/>
      <c r="W3" s="257"/>
      <c r="X3" s="257"/>
      <c r="AC3" s="71"/>
      <c r="AD3" s="71"/>
      <c r="AE3" s="71"/>
      <c r="AF3" s="71"/>
      <c r="AG3" s="71"/>
      <c r="AI3" s="78"/>
      <c r="AK3" s="260" t="s">
        <v>0</v>
      </c>
      <c r="AL3" s="260"/>
      <c r="AM3" s="260"/>
      <c r="AN3" s="260"/>
      <c r="AO3" s="260"/>
      <c r="AP3" s="260"/>
      <c r="AQ3" s="260"/>
      <c r="AR3" s="260"/>
      <c r="AS3" s="79"/>
      <c r="AT3" s="79"/>
      <c r="AU3" s="79"/>
      <c r="AV3" s="79"/>
      <c r="AW3" s="79"/>
      <c r="AX3" s="79"/>
      <c r="AY3" s="79"/>
      <c r="AZ3" s="79"/>
      <c r="BA3" s="79"/>
      <c r="BB3" s="79"/>
      <c r="BC3" s="71"/>
      <c r="BD3" s="71"/>
      <c r="BE3" s="71"/>
      <c r="BF3" s="71"/>
      <c r="BG3" s="71"/>
      <c r="BH3" s="79"/>
      <c r="BI3" s="79"/>
      <c r="BJ3" s="71"/>
      <c r="BK3" s="71"/>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row>
    <row r="4" spans="2:123" ht="12.75" customHeight="1">
      <c r="B4" s="77"/>
      <c r="C4" s="256"/>
      <c r="D4" s="256"/>
      <c r="E4" s="256"/>
      <c r="F4" s="256"/>
      <c r="G4" s="71"/>
      <c r="I4" s="257"/>
      <c r="J4" s="257"/>
      <c r="K4" s="257"/>
      <c r="L4" s="257"/>
      <c r="M4" s="257"/>
      <c r="N4" s="257"/>
      <c r="O4" s="257"/>
      <c r="P4" s="259"/>
      <c r="Q4" s="259"/>
      <c r="R4" s="257"/>
      <c r="S4" s="257"/>
      <c r="T4" s="257"/>
      <c r="U4" s="257"/>
      <c r="V4" s="257"/>
      <c r="W4" s="257"/>
      <c r="X4" s="257"/>
      <c r="Y4" s="71"/>
      <c r="Z4" s="71"/>
      <c r="AA4" s="71"/>
      <c r="AB4" s="71"/>
      <c r="AC4" s="71"/>
      <c r="AD4" s="71"/>
      <c r="AE4" s="71"/>
      <c r="AF4" s="71"/>
      <c r="AG4" s="71"/>
      <c r="AI4" s="78"/>
      <c r="AK4" s="261" t="s">
        <v>41</v>
      </c>
      <c r="AL4" s="262"/>
      <c r="AM4" s="263"/>
      <c r="AN4" s="261" t="s">
        <v>1</v>
      </c>
      <c r="AO4" s="262"/>
      <c r="AP4" s="263"/>
      <c r="AQ4" s="261" t="s">
        <v>2</v>
      </c>
      <c r="AR4" s="262"/>
      <c r="AS4" s="263"/>
      <c r="AT4" s="261" t="s">
        <v>3</v>
      </c>
      <c r="AU4" s="262"/>
      <c r="AV4" s="262"/>
      <c r="AW4" s="262"/>
      <c r="AX4" s="262"/>
      <c r="AY4" s="262"/>
      <c r="AZ4" s="262"/>
      <c r="BA4" s="262"/>
      <c r="BB4" s="263"/>
      <c r="BC4" s="261" t="s">
        <v>4</v>
      </c>
      <c r="BD4" s="262"/>
      <c r="BE4" s="262"/>
      <c r="BF4" s="262"/>
      <c r="BG4" s="263"/>
      <c r="BH4" s="261" t="s">
        <v>5</v>
      </c>
      <c r="BI4" s="263"/>
      <c r="BL4" s="76"/>
      <c r="BM4" s="80"/>
      <c r="BN4" s="81" t="s">
        <v>128</v>
      </c>
      <c r="BO4" s="82"/>
      <c r="BP4" s="81"/>
      <c r="BQ4" s="82"/>
      <c r="BR4" s="82"/>
      <c r="BS4" s="82"/>
      <c r="BT4" s="82"/>
      <c r="BU4" s="82"/>
      <c r="BV4" s="82"/>
      <c r="BW4" s="82"/>
      <c r="BX4" s="82"/>
      <c r="BY4" s="82"/>
      <c r="BZ4" s="82"/>
      <c r="CA4" s="82"/>
      <c r="CB4" s="82"/>
      <c r="CC4" s="83"/>
      <c r="CD4" s="84"/>
      <c r="CE4" s="81" t="s">
        <v>129</v>
      </c>
      <c r="CF4" s="82"/>
      <c r="CG4" s="85"/>
      <c r="CH4" s="82"/>
      <c r="CI4" s="85"/>
      <c r="CJ4" s="82"/>
      <c r="CK4" s="82"/>
      <c r="CL4" s="82"/>
      <c r="CM4" s="82"/>
      <c r="CN4" s="82"/>
      <c r="CO4" s="82"/>
      <c r="CP4" s="82"/>
      <c r="CQ4" s="82"/>
      <c r="CR4" s="82"/>
      <c r="CS4" s="80"/>
      <c r="CT4" s="81" t="s">
        <v>130</v>
      </c>
      <c r="CU4" s="82"/>
      <c r="CV4" s="82"/>
      <c r="CW4" s="82"/>
      <c r="CX4" s="82"/>
      <c r="CY4" s="82"/>
      <c r="CZ4" s="82"/>
      <c r="DA4" s="82"/>
      <c r="DB4" s="82"/>
      <c r="DC4" s="82"/>
      <c r="DD4" s="82"/>
      <c r="DE4" s="82"/>
      <c r="DF4" s="82"/>
      <c r="DG4" s="82"/>
      <c r="DH4" s="82"/>
      <c r="DI4" s="83"/>
      <c r="DJ4" s="76"/>
      <c r="DK4" s="86"/>
    </row>
    <row r="5" spans="2:123" ht="12.75" customHeight="1">
      <c r="B5" s="77"/>
      <c r="G5" s="87"/>
      <c r="H5" s="87"/>
      <c r="I5" s="256">
        <f>事業所基本情報!C4</f>
        <v>0</v>
      </c>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77"/>
      <c r="AK5" s="264">
        <f>事業所基本情報!C13</f>
        <v>15</v>
      </c>
      <c r="AL5" s="265"/>
      <c r="AM5" s="266"/>
      <c r="AN5" s="270">
        <f>事業所基本情報!D13</f>
        <v>3</v>
      </c>
      <c r="AO5" s="271"/>
      <c r="AP5" s="272"/>
      <c r="AQ5" s="270" t="str">
        <f>事業所基本情報!E13</f>
        <v>03</v>
      </c>
      <c r="AR5" s="265"/>
      <c r="AS5" s="266"/>
      <c r="AT5" s="270">
        <f>事業所基本情報!F13</f>
        <v>0</v>
      </c>
      <c r="AU5" s="265"/>
      <c r="AV5" s="265"/>
      <c r="AW5" s="265"/>
      <c r="AX5" s="265"/>
      <c r="AY5" s="265"/>
      <c r="AZ5" s="265"/>
      <c r="BA5" s="265"/>
      <c r="BB5" s="266"/>
      <c r="BC5" s="270">
        <f>事業所基本情報!H13</f>
        <v>0</v>
      </c>
      <c r="BD5" s="265"/>
      <c r="BE5" s="265"/>
      <c r="BF5" s="265"/>
      <c r="BG5" s="266"/>
      <c r="BH5" s="270"/>
      <c r="BI5" s="272"/>
      <c r="BL5" s="76"/>
      <c r="BM5" s="88"/>
      <c r="BO5" s="71"/>
      <c r="BP5" s="71"/>
      <c r="BU5" s="71"/>
      <c r="BV5" s="71"/>
      <c r="BW5" s="279">
        <f>事業所基本情報!C17</f>
        <v>0</v>
      </c>
      <c r="BX5" s="280"/>
      <c r="BY5" s="280"/>
      <c r="BZ5" s="281"/>
      <c r="CC5" s="78"/>
      <c r="CD5" s="77"/>
      <c r="CG5" s="76"/>
      <c r="CH5" s="76"/>
      <c r="CJ5" s="71"/>
      <c r="CK5" s="71"/>
      <c r="CL5" s="71"/>
      <c r="CM5" s="71"/>
      <c r="CN5" s="71"/>
      <c r="CO5" s="71"/>
      <c r="CP5" s="71"/>
      <c r="CQ5" s="71"/>
      <c r="CR5" s="71"/>
      <c r="CS5" s="89"/>
      <c r="CT5" s="87"/>
      <c r="CU5" s="90" t="str">
        <f>IF(事業所基本情報!L26=0,IF(CV10=0,"❶．前年度と同額","１．前年度と同額"),"１．前年度と同額")</f>
        <v>❶．前年度と同額</v>
      </c>
      <c r="CV5" s="76"/>
      <c r="CW5" s="91"/>
      <c r="CY5" s="71"/>
      <c r="CZ5" s="71"/>
      <c r="DA5" s="71"/>
      <c r="DB5" s="71"/>
      <c r="DC5" s="71"/>
      <c r="DD5" s="71"/>
      <c r="DE5" s="71"/>
      <c r="DF5" s="71"/>
      <c r="DG5" s="71"/>
      <c r="DH5" s="71"/>
      <c r="DI5" s="92"/>
      <c r="DJ5" s="71"/>
    </row>
    <row r="6" spans="2:123" ht="12.75" customHeight="1">
      <c r="B6" s="77"/>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77"/>
      <c r="AK6" s="267"/>
      <c r="AL6" s="268"/>
      <c r="AM6" s="269"/>
      <c r="AN6" s="273"/>
      <c r="AO6" s="274"/>
      <c r="AP6" s="275"/>
      <c r="AQ6" s="267"/>
      <c r="AR6" s="268"/>
      <c r="AS6" s="269"/>
      <c r="AT6" s="267"/>
      <c r="AU6" s="268"/>
      <c r="AV6" s="268"/>
      <c r="AW6" s="268"/>
      <c r="AX6" s="268"/>
      <c r="AY6" s="268"/>
      <c r="AZ6" s="268"/>
      <c r="BA6" s="268"/>
      <c r="BB6" s="269"/>
      <c r="BC6" s="267"/>
      <c r="BD6" s="268"/>
      <c r="BE6" s="268"/>
      <c r="BF6" s="268"/>
      <c r="BG6" s="269"/>
      <c r="BH6" s="273"/>
      <c r="BI6" s="275"/>
      <c r="BL6" s="76"/>
      <c r="BM6" s="88"/>
      <c r="BN6" s="71"/>
      <c r="BO6" s="71"/>
      <c r="BP6" s="71"/>
      <c r="BU6" s="71"/>
      <c r="BV6" s="71"/>
      <c r="BW6" s="282"/>
      <c r="BX6" s="283"/>
      <c r="BY6" s="283"/>
      <c r="BZ6" s="284"/>
      <c r="CC6" s="78"/>
      <c r="CD6" s="77"/>
      <c r="CF6" s="90" t="str">
        <f>IF(事業所基本情報!C20=1,"❶．該当する","１．該当する")</f>
        <v>１．該当する</v>
      </c>
      <c r="CG6" s="76"/>
      <c r="CH6" s="76"/>
      <c r="CI6" s="76"/>
      <c r="CJ6" s="71"/>
      <c r="CK6" s="71"/>
      <c r="CL6" s="71"/>
      <c r="CM6" s="71"/>
      <c r="CN6" s="71"/>
      <c r="CO6" s="71"/>
      <c r="CP6" s="71"/>
      <c r="CQ6" s="71"/>
      <c r="CR6" s="71"/>
      <c r="CS6" s="93"/>
      <c r="CT6" s="87"/>
      <c r="CU6" s="90" t="str">
        <f>IF(CW7&gt;0,"➋．前年度と変わる","２．前年度と変わる")</f>
        <v>２．前年度と変わる</v>
      </c>
      <c r="CV6" s="76"/>
      <c r="CW6" s="76"/>
      <c r="CX6" s="71"/>
      <c r="CY6" s="71"/>
      <c r="DA6" s="71"/>
      <c r="DB6" s="71"/>
      <c r="DC6" s="71"/>
      <c r="DD6" s="71"/>
      <c r="DE6" s="71"/>
      <c r="DF6" s="71"/>
      <c r="DG6" s="71"/>
      <c r="DH6" s="71"/>
      <c r="DI6" s="92"/>
      <c r="DJ6" s="71"/>
    </row>
    <row r="7" spans="2:123" ht="12.75" customHeight="1">
      <c r="B7" s="77"/>
      <c r="I7" s="256">
        <f>事業所基本情報!C5</f>
        <v>0</v>
      </c>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77"/>
      <c r="AK7" s="94" t="s">
        <v>38</v>
      </c>
      <c r="AL7" s="79"/>
      <c r="AM7" s="79"/>
      <c r="AN7" s="95"/>
      <c r="AO7" s="95"/>
      <c r="AP7" s="96"/>
      <c r="AQ7" s="95"/>
      <c r="AR7" s="95"/>
      <c r="AS7" s="95"/>
      <c r="AT7" s="95"/>
      <c r="AU7" s="95"/>
      <c r="AV7" s="95"/>
      <c r="AW7" s="95"/>
      <c r="AX7" s="95"/>
      <c r="AY7" s="96"/>
      <c r="AZ7" s="95"/>
      <c r="BA7" s="95"/>
      <c r="BB7" s="71"/>
      <c r="BC7" s="71"/>
      <c r="BD7" s="71"/>
      <c r="BE7" s="71"/>
      <c r="BF7" s="71"/>
      <c r="BG7" s="71"/>
      <c r="BH7" s="71"/>
      <c r="BI7" s="71"/>
      <c r="BJ7" s="71"/>
      <c r="BK7" s="71"/>
      <c r="BL7" s="76"/>
      <c r="BM7" s="308">
        <f>事業所基本情報!C18</f>
        <v>0</v>
      </c>
      <c r="BN7" s="309"/>
      <c r="BO7" s="309"/>
      <c r="BP7" s="309"/>
      <c r="BQ7" s="309"/>
      <c r="BR7" s="309"/>
      <c r="BS7" s="309"/>
      <c r="BT7" s="309"/>
      <c r="BU7" s="309"/>
      <c r="BV7" s="309"/>
      <c r="BW7" s="309"/>
      <c r="BX7" s="309"/>
      <c r="BY7" s="309"/>
      <c r="BZ7" s="309"/>
      <c r="CA7" s="309"/>
      <c r="CB7" s="309"/>
      <c r="CC7" s="310"/>
      <c r="CD7" s="97"/>
      <c r="CE7" s="98"/>
      <c r="CF7" s="90" t="str">
        <f>IF(事業所基本情報!C20=2,"➋．該当しない","２．該当しない")</f>
        <v>２．該当しない</v>
      </c>
      <c r="CG7" s="98"/>
      <c r="CH7" s="76"/>
      <c r="CI7" s="76"/>
      <c r="CJ7" s="71"/>
      <c r="CK7" s="71"/>
      <c r="CL7" s="71"/>
      <c r="CM7" s="71"/>
      <c r="CN7" s="71"/>
      <c r="CO7" s="71"/>
      <c r="CP7" s="71"/>
      <c r="CQ7" s="71"/>
      <c r="CR7" s="71"/>
      <c r="CS7" s="99"/>
      <c r="CT7" s="71"/>
      <c r="CU7" s="285" t="s">
        <v>131</v>
      </c>
      <c r="CV7" s="285"/>
      <c r="CW7" s="286">
        <f>事業所基本情報!L26</f>
        <v>0</v>
      </c>
      <c r="CX7" s="286"/>
      <c r="CY7" s="286"/>
      <c r="CZ7" s="286"/>
      <c r="DA7" s="286"/>
      <c r="DB7" s="286"/>
      <c r="DC7" s="286"/>
      <c r="DD7" s="286"/>
      <c r="DE7" s="286"/>
      <c r="DF7" s="286"/>
      <c r="DG7" s="288" t="s">
        <v>35</v>
      </c>
      <c r="DH7" s="288"/>
      <c r="DI7" s="92"/>
      <c r="DJ7" s="71"/>
    </row>
    <row r="8" spans="2:123" ht="12.75" customHeight="1">
      <c r="B8" s="77"/>
      <c r="C8" s="256" t="s">
        <v>33</v>
      </c>
      <c r="D8" s="256"/>
      <c r="E8" s="256"/>
      <c r="F8" s="256"/>
      <c r="G8" s="256"/>
      <c r="H8" s="256"/>
      <c r="I8" s="256">
        <f>事業所基本情報!C7</f>
        <v>0</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77"/>
      <c r="AK8" s="264">
        <f>事業所基本情報!C15</f>
        <v>1503</v>
      </c>
      <c r="AL8" s="265"/>
      <c r="AM8" s="265"/>
      <c r="AN8" s="265"/>
      <c r="AO8" s="266"/>
      <c r="AP8" s="100"/>
      <c r="AQ8" s="270">
        <f>事業所基本情報!F15</f>
        <v>0</v>
      </c>
      <c r="AR8" s="265"/>
      <c r="AS8" s="265"/>
      <c r="AT8" s="265"/>
      <c r="AU8" s="265"/>
      <c r="AV8" s="265"/>
      <c r="AW8" s="265"/>
      <c r="AX8" s="266"/>
      <c r="AY8" s="101"/>
      <c r="AZ8" s="270">
        <f>事業所基本情報!I15</f>
        <v>0</v>
      </c>
      <c r="BA8" s="266"/>
      <c r="BB8" s="71"/>
      <c r="BC8" s="71"/>
      <c r="BD8" s="71"/>
      <c r="BE8" s="71"/>
      <c r="BF8" s="71"/>
      <c r="BG8" s="71"/>
      <c r="BH8" s="71"/>
      <c r="BI8" s="71"/>
      <c r="BJ8" s="71"/>
      <c r="BK8" s="71"/>
      <c r="BL8" s="76"/>
      <c r="BM8" s="311"/>
      <c r="BN8" s="312"/>
      <c r="BO8" s="312"/>
      <c r="BP8" s="312"/>
      <c r="BQ8" s="312"/>
      <c r="BR8" s="312"/>
      <c r="BS8" s="312"/>
      <c r="BT8" s="312"/>
      <c r="BU8" s="312"/>
      <c r="BV8" s="312"/>
      <c r="BW8" s="312"/>
      <c r="BX8" s="312"/>
      <c r="BY8" s="312"/>
      <c r="BZ8" s="312"/>
      <c r="CA8" s="312"/>
      <c r="CB8" s="312"/>
      <c r="CC8" s="313"/>
      <c r="CD8" s="102"/>
      <c r="CE8" s="103"/>
      <c r="CF8" s="103"/>
      <c r="CG8" s="103"/>
      <c r="CH8" s="104"/>
      <c r="CI8" s="104"/>
      <c r="CJ8" s="104"/>
      <c r="CK8" s="104"/>
      <c r="CL8" s="104"/>
      <c r="CM8" s="104"/>
      <c r="CN8" s="104"/>
      <c r="CO8" s="104"/>
      <c r="CP8" s="104"/>
      <c r="CQ8" s="104"/>
      <c r="CR8" s="104"/>
      <c r="CS8" s="88"/>
      <c r="CT8" s="76"/>
      <c r="CU8" s="285" t="s">
        <v>132</v>
      </c>
      <c r="CV8" s="285"/>
      <c r="CW8" s="286">
        <f>事業所基本情報!L27</f>
        <v>0</v>
      </c>
      <c r="CX8" s="286"/>
      <c r="CY8" s="286"/>
      <c r="CZ8" s="286"/>
      <c r="DA8" s="286"/>
      <c r="DB8" s="286"/>
      <c r="DC8" s="286"/>
      <c r="DD8" s="286"/>
      <c r="DE8" s="286"/>
      <c r="DF8" s="286"/>
      <c r="DG8" s="288" t="s">
        <v>35</v>
      </c>
      <c r="DH8" s="288"/>
      <c r="DI8" s="92"/>
      <c r="DJ8" s="71"/>
    </row>
    <row r="9" spans="2:123" ht="12.75" customHeight="1">
      <c r="B9" s="77"/>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77"/>
      <c r="AK9" s="267"/>
      <c r="AL9" s="268"/>
      <c r="AM9" s="268"/>
      <c r="AN9" s="268"/>
      <c r="AO9" s="269"/>
      <c r="AP9" s="100"/>
      <c r="AQ9" s="267"/>
      <c r="AR9" s="268"/>
      <c r="AS9" s="268"/>
      <c r="AT9" s="268"/>
      <c r="AU9" s="268"/>
      <c r="AV9" s="268"/>
      <c r="AW9" s="268"/>
      <c r="AX9" s="269"/>
      <c r="AY9" s="101"/>
      <c r="AZ9" s="267"/>
      <c r="BA9" s="269"/>
      <c r="BB9" s="71"/>
      <c r="BC9" s="71"/>
      <c r="BD9" s="71"/>
      <c r="BE9" s="71"/>
      <c r="BF9" s="71"/>
      <c r="BG9" s="71"/>
      <c r="BH9" s="71"/>
      <c r="BI9" s="71"/>
      <c r="BJ9" s="71"/>
      <c r="BK9" s="71"/>
      <c r="BL9" s="76"/>
      <c r="BM9" s="105"/>
      <c r="BN9" s="81" t="s">
        <v>133</v>
      </c>
      <c r="BO9" s="74"/>
      <c r="BP9" s="74"/>
      <c r="BQ9" s="74"/>
      <c r="BR9" s="74"/>
      <c r="BS9" s="74"/>
      <c r="BT9" s="74"/>
      <c r="BU9" s="74"/>
      <c r="BV9" s="74"/>
      <c r="BW9" s="74"/>
      <c r="BX9" s="74"/>
      <c r="BY9" s="74"/>
      <c r="BZ9" s="82"/>
      <c r="CA9" s="82"/>
      <c r="CB9" s="82"/>
      <c r="CC9" s="83"/>
      <c r="CD9" s="80"/>
      <c r="CE9" s="82"/>
      <c r="CF9" s="76"/>
      <c r="CG9" s="76"/>
      <c r="CH9" s="76"/>
      <c r="CI9" s="76"/>
      <c r="CJ9" s="76"/>
      <c r="CK9" s="76"/>
      <c r="CL9" s="76"/>
      <c r="CM9" s="76"/>
      <c r="CN9" s="76"/>
      <c r="CO9" s="76"/>
      <c r="CP9" s="76"/>
      <c r="CQ9" s="76"/>
      <c r="CR9" s="76"/>
      <c r="CS9" s="88"/>
      <c r="CT9" s="76"/>
      <c r="CU9" s="90" t="str">
        <f>IF(CV10&gt;0,"❸．委託解除年月日","３．委託解除年月日")</f>
        <v>３．委託解除年月日</v>
      </c>
      <c r="CV9" s="76"/>
      <c r="CW9" s="76"/>
      <c r="CY9" s="71"/>
      <c r="DI9" s="92"/>
      <c r="DJ9" s="71"/>
    </row>
    <row r="10" spans="2:123" ht="12.75" customHeight="1">
      <c r="B10" s="77"/>
      <c r="C10" s="256" t="s">
        <v>32</v>
      </c>
      <c r="D10" s="256"/>
      <c r="E10" s="256"/>
      <c r="F10" s="256"/>
      <c r="G10" s="256"/>
      <c r="H10" s="256"/>
      <c r="I10" s="256">
        <f>事業所基本情報!C9</f>
        <v>0</v>
      </c>
      <c r="J10" s="256"/>
      <c r="K10" s="256"/>
      <c r="L10" s="256"/>
      <c r="M10" s="256"/>
      <c r="N10" s="256"/>
      <c r="O10" s="256"/>
      <c r="P10" s="256"/>
      <c r="Q10" s="256"/>
      <c r="R10" s="256"/>
      <c r="S10" s="256"/>
      <c r="T10" s="256"/>
      <c r="U10" s="256"/>
      <c r="V10" s="256"/>
      <c r="W10" s="256"/>
      <c r="X10" s="256"/>
      <c r="Y10" s="256"/>
      <c r="Z10" s="256"/>
      <c r="AA10" s="256"/>
      <c r="AB10" s="256"/>
      <c r="AC10" s="256"/>
      <c r="AD10" s="256"/>
      <c r="AE10" s="256" t="s">
        <v>8</v>
      </c>
      <c r="AF10" s="256"/>
      <c r="AG10" s="256"/>
      <c r="AH10" s="106"/>
      <c r="AI10" s="107"/>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K10" s="71"/>
      <c r="BL10" s="76"/>
      <c r="BM10" s="88"/>
      <c r="BN10" s="71"/>
      <c r="BO10" s="90" t="str">
        <f>IF(事業所基本情報!C22=1,"❶．一括納付","１．一括納付")</f>
        <v>１．一括納付</v>
      </c>
      <c r="BP10" s="90"/>
      <c r="BQ10" s="90"/>
      <c r="BR10" s="90"/>
      <c r="BS10" s="90"/>
      <c r="BT10" s="90"/>
      <c r="BU10" s="90"/>
      <c r="BV10" s="71"/>
      <c r="BW10" s="71"/>
      <c r="BX10" s="71"/>
      <c r="CA10" s="108"/>
      <c r="CB10" s="87"/>
      <c r="CC10" s="109"/>
      <c r="CD10" s="88"/>
      <c r="CE10" s="76"/>
      <c r="CF10" s="76"/>
      <c r="CG10" s="76"/>
      <c r="CH10" s="76"/>
      <c r="CI10" s="76"/>
      <c r="CJ10" s="76"/>
      <c r="CK10" s="76"/>
      <c r="CL10" s="76"/>
      <c r="CM10" s="76"/>
      <c r="CN10" s="76"/>
      <c r="CO10" s="76"/>
      <c r="CP10" s="76"/>
      <c r="CQ10" s="76"/>
      <c r="CR10" s="76"/>
      <c r="CS10" s="88"/>
      <c r="CT10" s="76"/>
      <c r="CU10" s="76"/>
      <c r="CV10" s="278">
        <f>事業所基本情報!K30</f>
        <v>0</v>
      </c>
      <c r="CW10" s="278"/>
      <c r="CX10" s="278" t="s">
        <v>21</v>
      </c>
      <c r="CY10" s="278"/>
      <c r="CZ10" s="278">
        <f>事業所基本情報!M30</f>
        <v>0</v>
      </c>
      <c r="DA10" s="278"/>
      <c r="DB10" s="278" t="s">
        <v>14</v>
      </c>
      <c r="DC10" s="278"/>
      <c r="DD10" s="278">
        <f>事業所基本情報!O30</f>
        <v>0</v>
      </c>
      <c r="DE10" s="278"/>
      <c r="DF10" s="278" t="s">
        <v>28</v>
      </c>
      <c r="DG10" s="278"/>
      <c r="DH10" s="71"/>
      <c r="DI10" s="92"/>
      <c r="DJ10" s="71"/>
      <c r="DS10" s="71"/>
    </row>
    <row r="11" spans="2:123" ht="12.75" customHeight="1">
      <c r="B11" s="110"/>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111"/>
      <c r="AI11" s="112"/>
      <c r="AJ11" s="113"/>
      <c r="AK11" s="87" t="s">
        <v>7</v>
      </c>
      <c r="AL11" s="113"/>
      <c r="AM11" s="113"/>
      <c r="AN11" s="113"/>
      <c r="AO11" s="113"/>
      <c r="AP11" s="113"/>
      <c r="AQ11" s="113"/>
      <c r="AR11" s="113"/>
      <c r="AS11" s="113"/>
      <c r="AT11" s="113" t="s">
        <v>119</v>
      </c>
      <c r="AU11" s="113"/>
      <c r="AV11" s="113"/>
      <c r="AW11" s="113"/>
      <c r="AX11" s="113"/>
      <c r="AY11" s="113"/>
      <c r="AZ11" s="113"/>
      <c r="BA11" s="113"/>
      <c r="BB11" s="113"/>
      <c r="BC11" s="113"/>
      <c r="BD11" s="113"/>
      <c r="BE11" s="113"/>
      <c r="BF11" s="113"/>
      <c r="BK11" s="71"/>
      <c r="BL11" s="76"/>
      <c r="BM11" s="88"/>
      <c r="BN11" s="71"/>
      <c r="BO11" s="90" t="str">
        <f>IF(事業所基本情報!C22=2,"➋．分納（３回）","２．分納（３回）")</f>
        <v>２．分納（３回）</v>
      </c>
      <c r="BP11" s="90"/>
      <c r="BQ11" s="90"/>
      <c r="BR11" s="90"/>
      <c r="BS11" s="90"/>
      <c r="BT11" s="90"/>
      <c r="BU11" s="90"/>
      <c r="BV11" s="71"/>
      <c r="BW11" s="71"/>
      <c r="BX11" s="71"/>
      <c r="CA11" s="87"/>
      <c r="CB11" s="87"/>
      <c r="CC11" s="109"/>
      <c r="CD11" s="88"/>
      <c r="CE11" s="76"/>
      <c r="CF11" s="76"/>
      <c r="CG11" s="76"/>
      <c r="CH11" s="76"/>
      <c r="CI11" s="76"/>
      <c r="CJ11" s="76"/>
      <c r="CK11" s="76"/>
      <c r="CL11" s="76"/>
      <c r="CM11" s="76"/>
      <c r="CN11" s="76"/>
      <c r="CO11" s="76"/>
      <c r="CP11" s="76"/>
      <c r="CQ11" s="76"/>
      <c r="CR11" s="76"/>
      <c r="CS11" s="88"/>
      <c r="CT11" s="76"/>
      <c r="CU11" s="287" t="s">
        <v>170</v>
      </c>
      <c r="CV11" s="287"/>
      <c r="CW11" s="287"/>
      <c r="CX11" s="287"/>
      <c r="CY11" s="287"/>
      <c r="CZ11" s="287"/>
      <c r="DA11" s="287"/>
      <c r="DB11" s="287"/>
      <c r="DC11" s="287"/>
      <c r="DD11" s="287"/>
      <c r="DE11" s="287"/>
      <c r="DF11" s="287"/>
      <c r="DG11" s="287"/>
      <c r="DH11" s="287"/>
      <c r="DI11" s="109"/>
      <c r="DJ11" s="76"/>
      <c r="DL11" s="72" t="s">
        <v>170</v>
      </c>
    </row>
    <row r="12" spans="2:123" ht="10.5" customHeight="1">
      <c r="B12" s="85"/>
      <c r="C12" s="85"/>
      <c r="D12" s="85"/>
      <c r="E12" s="85"/>
      <c r="F12" s="85"/>
      <c r="G12" s="85"/>
      <c r="H12" s="85"/>
      <c r="S12" s="280" t="s">
        <v>134</v>
      </c>
      <c r="T12" s="280"/>
      <c r="U12" s="280"/>
      <c r="V12" s="280"/>
      <c r="W12" s="280"/>
      <c r="X12" s="280"/>
      <c r="Y12" s="280"/>
      <c r="Z12" s="280"/>
      <c r="AA12" s="257">
        <f>事業所基本情報!C11</f>
        <v>0</v>
      </c>
      <c r="AB12" s="257"/>
      <c r="AC12" s="257"/>
      <c r="AD12" s="257"/>
      <c r="AE12" s="257"/>
      <c r="AF12" s="257"/>
      <c r="AG12" s="257"/>
      <c r="AH12" s="257"/>
      <c r="AI12" s="257"/>
      <c r="AJ12" s="257"/>
      <c r="AK12" s="257"/>
      <c r="AL12" s="257"/>
      <c r="AM12" s="113"/>
      <c r="AN12" s="113"/>
      <c r="AO12" s="113"/>
      <c r="AP12" s="289" t="s">
        <v>135</v>
      </c>
      <c r="AQ12" s="289"/>
      <c r="AR12" s="257" t="s">
        <v>136</v>
      </c>
      <c r="AS12" s="257"/>
      <c r="AT12" s="257"/>
      <c r="AU12" s="257"/>
      <c r="AV12" s="257" t="s">
        <v>120</v>
      </c>
      <c r="AW12" s="257"/>
      <c r="AX12" s="257"/>
      <c r="AY12" s="257"/>
      <c r="AZ12" s="257"/>
      <c r="BA12" s="257"/>
      <c r="BB12" s="257"/>
      <c r="BC12" s="257"/>
      <c r="BD12" s="257"/>
      <c r="BE12" s="257"/>
      <c r="BF12" s="257"/>
      <c r="BG12" s="257"/>
      <c r="BH12" s="257" t="s">
        <v>137</v>
      </c>
      <c r="BI12" s="257"/>
      <c r="BJ12" s="71"/>
      <c r="BK12" s="71"/>
      <c r="BL12" s="76"/>
      <c r="BM12" s="114"/>
      <c r="BN12" s="115"/>
      <c r="BO12" s="115"/>
      <c r="BP12" s="115"/>
      <c r="BQ12" s="115"/>
      <c r="BR12" s="115"/>
      <c r="BS12" s="115"/>
      <c r="BT12" s="115"/>
      <c r="BU12" s="115"/>
      <c r="BV12" s="115"/>
      <c r="BW12" s="115"/>
      <c r="BX12" s="115"/>
      <c r="BY12" s="115"/>
      <c r="BZ12" s="104"/>
      <c r="CA12" s="104"/>
      <c r="CB12" s="104"/>
      <c r="CC12" s="116"/>
      <c r="CD12" s="88"/>
      <c r="CE12" s="76"/>
      <c r="CF12" s="76"/>
      <c r="CG12" s="76"/>
      <c r="CH12" s="76"/>
      <c r="CI12" s="76"/>
      <c r="CJ12" s="76"/>
      <c r="CK12" s="76"/>
      <c r="CL12" s="76"/>
      <c r="CM12" s="76"/>
      <c r="CN12" s="76"/>
      <c r="CO12" s="76"/>
      <c r="CP12" s="76"/>
      <c r="CQ12" s="76"/>
      <c r="CR12" s="76"/>
      <c r="CS12" s="114"/>
      <c r="CT12" s="104"/>
      <c r="CU12" s="104"/>
      <c r="CV12" s="104"/>
      <c r="CW12" s="104"/>
      <c r="CX12" s="104"/>
      <c r="CY12" s="104"/>
      <c r="CZ12" s="117"/>
      <c r="DA12" s="104"/>
      <c r="DB12" s="118"/>
      <c r="DC12" s="118"/>
      <c r="DD12" s="118"/>
      <c r="DE12" s="118"/>
      <c r="DF12" s="118"/>
      <c r="DG12" s="118"/>
      <c r="DH12" s="118"/>
      <c r="DI12" s="119"/>
      <c r="DJ12" s="76"/>
      <c r="DK12" s="120"/>
      <c r="DL12" s="72" t="s">
        <v>171</v>
      </c>
    </row>
    <row r="13" spans="2:123" ht="5.25" customHeight="1">
      <c r="B13" s="76"/>
      <c r="C13" s="71"/>
      <c r="D13" s="71"/>
      <c r="E13" s="121"/>
      <c r="F13" s="71"/>
      <c r="G13" s="71"/>
      <c r="H13" s="71"/>
      <c r="I13" s="71"/>
      <c r="J13" s="71"/>
      <c r="K13" s="71"/>
      <c r="L13" s="71"/>
      <c r="M13" s="71"/>
      <c r="N13" s="71"/>
      <c r="O13" s="71"/>
      <c r="P13" s="71"/>
      <c r="Q13" s="71"/>
      <c r="R13" s="71"/>
      <c r="S13" s="283"/>
      <c r="T13" s="283"/>
      <c r="U13" s="283"/>
      <c r="V13" s="283"/>
      <c r="W13" s="283"/>
      <c r="X13" s="283"/>
      <c r="Y13" s="283"/>
      <c r="Z13" s="283"/>
      <c r="AA13" s="283"/>
      <c r="AB13" s="283"/>
      <c r="AC13" s="283"/>
      <c r="AD13" s="283"/>
      <c r="AE13" s="283"/>
      <c r="AF13" s="283"/>
      <c r="AG13" s="283"/>
      <c r="AH13" s="283"/>
      <c r="AI13" s="283"/>
      <c r="AJ13" s="283"/>
      <c r="AK13" s="283"/>
      <c r="AL13" s="283"/>
      <c r="AM13" s="122"/>
      <c r="AN13" s="122"/>
      <c r="AO13" s="115"/>
      <c r="AP13" s="290"/>
      <c r="AQ13" s="290"/>
      <c r="AR13" s="283"/>
      <c r="AS13" s="283"/>
      <c r="AT13" s="283"/>
      <c r="AU13" s="283"/>
      <c r="AV13" s="283"/>
      <c r="AW13" s="283"/>
      <c r="AX13" s="283"/>
      <c r="AY13" s="283"/>
      <c r="AZ13" s="283"/>
      <c r="BA13" s="283"/>
      <c r="BB13" s="283"/>
      <c r="BC13" s="283"/>
      <c r="BD13" s="283"/>
      <c r="BE13" s="283"/>
      <c r="BF13" s="283"/>
      <c r="BG13" s="283"/>
      <c r="BH13" s="257"/>
      <c r="BI13" s="257"/>
      <c r="BJ13" s="122"/>
      <c r="BK13" s="115"/>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76"/>
      <c r="DK13" s="123"/>
    </row>
    <row r="14" spans="2:123" ht="10.5" customHeight="1">
      <c r="B14" s="336" t="s">
        <v>138</v>
      </c>
      <c r="C14" s="337"/>
      <c r="D14" s="337"/>
      <c r="E14" s="337"/>
      <c r="F14" s="337"/>
      <c r="G14" s="337"/>
      <c r="H14" s="338"/>
      <c r="I14" s="315" t="s">
        <v>43</v>
      </c>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6"/>
      <c r="BI14" s="124"/>
      <c r="BJ14" s="314" t="s">
        <v>9</v>
      </c>
      <c r="BK14" s="315"/>
      <c r="BL14" s="315"/>
      <c r="BM14" s="315"/>
      <c r="BN14" s="315"/>
      <c r="BO14" s="315"/>
      <c r="BP14" s="315"/>
      <c r="BQ14" s="315"/>
      <c r="BR14" s="315"/>
      <c r="BS14" s="315"/>
      <c r="BT14" s="315"/>
      <c r="BU14" s="315"/>
      <c r="BV14" s="315"/>
      <c r="BW14" s="315"/>
      <c r="BX14" s="315"/>
      <c r="BY14" s="315"/>
      <c r="BZ14" s="315"/>
      <c r="CA14" s="315"/>
      <c r="CB14" s="315"/>
      <c r="CC14" s="315"/>
      <c r="CD14" s="315"/>
      <c r="CE14" s="315"/>
      <c r="CF14" s="315"/>
      <c r="CG14" s="315"/>
      <c r="CH14" s="315"/>
      <c r="CI14" s="315"/>
      <c r="CJ14" s="315"/>
      <c r="CK14" s="315"/>
      <c r="CL14" s="315"/>
      <c r="CM14" s="315"/>
      <c r="CN14" s="315"/>
      <c r="CO14" s="315"/>
      <c r="CP14" s="315"/>
      <c r="CQ14" s="315"/>
      <c r="CR14" s="315"/>
      <c r="CS14" s="315"/>
      <c r="CT14" s="315"/>
      <c r="CU14" s="315"/>
      <c r="CV14" s="315"/>
      <c r="CW14" s="315"/>
      <c r="CX14" s="315"/>
      <c r="CY14" s="315"/>
      <c r="CZ14" s="315"/>
      <c r="DA14" s="315"/>
      <c r="DB14" s="315"/>
      <c r="DC14" s="315"/>
      <c r="DD14" s="315"/>
      <c r="DE14" s="315"/>
      <c r="DF14" s="315"/>
      <c r="DG14" s="315"/>
      <c r="DH14" s="315"/>
      <c r="DI14" s="316"/>
    </row>
    <row r="15" spans="2:123" ht="10.5" customHeight="1">
      <c r="B15" s="339"/>
      <c r="C15" s="340"/>
      <c r="D15" s="340"/>
      <c r="E15" s="340"/>
      <c r="F15" s="340"/>
      <c r="G15" s="340"/>
      <c r="H15" s="341"/>
      <c r="I15" s="317" t="s">
        <v>139</v>
      </c>
      <c r="J15" s="318"/>
      <c r="K15" s="318"/>
      <c r="L15" s="318"/>
      <c r="M15" s="318"/>
      <c r="N15" s="318"/>
      <c r="O15" s="318"/>
      <c r="P15" s="318"/>
      <c r="Q15" s="318"/>
      <c r="R15" s="318"/>
      <c r="S15" s="318"/>
      <c r="T15" s="318"/>
      <c r="U15" s="319"/>
      <c r="V15" s="317" t="s">
        <v>140</v>
      </c>
      <c r="W15" s="318"/>
      <c r="X15" s="318"/>
      <c r="Y15" s="318"/>
      <c r="Z15" s="318"/>
      <c r="AA15" s="318"/>
      <c r="AB15" s="318"/>
      <c r="AC15" s="318"/>
      <c r="AD15" s="318"/>
      <c r="AE15" s="318"/>
      <c r="AF15" s="318"/>
      <c r="AG15" s="318"/>
      <c r="AH15" s="319"/>
      <c r="AI15" s="317" t="s">
        <v>141</v>
      </c>
      <c r="AJ15" s="318"/>
      <c r="AK15" s="318"/>
      <c r="AL15" s="318"/>
      <c r="AM15" s="318"/>
      <c r="AN15" s="318"/>
      <c r="AO15" s="318"/>
      <c r="AP15" s="318"/>
      <c r="AQ15" s="318"/>
      <c r="AR15" s="318"/>
      <c r="AS15" s="318"/>
      <c r="AT15" s="318"/>
      <c r="AU15" s="319"/>
      <c r="AV15" s="320" t="s">
        <v>142</v>
      </c>
      <c r="AW15" s="321"/>
      <c r="AX15" s="321"/>
      <c r="AY15" s="321"/>
      <c r="AZ15" s="321"/>
      <c r="BA15" s="321"/>
      <c r="BB15" s="321"/>
      <c r="BC15" s="321"/>
      <c r="BD15" s="321"/>
      <c r="BE15" s="321"/>
      <c r="BF15" s="321"/>
      <c r="BG15" s="321"/>
      <c r="BH15" s="322"/>
      <c r="BI15" s="125"/>
      <c r="BJ15" s="317" t="s">
        <v>143</v>
      </c>
      <c r="BK15" s="318"/>
      <c r="BL15" s="318"/>
      <c r="BM15" s="318"/>
      <c r="BN15" s="318"/>
      <c r="BO15" s="318"/>
      <c r="BP15" s="318"/>
      <c r="BQ15" s="318"/>
      <c r="BR15" s="318"/>
      <c r="BS15" s="318"/>
      <c r="BT15" s="318"/>
      <c r="BU15" s="318"/>
      <c r="BV15" s="319"/>
      <c r="BW15" s="317" t="s">
        <v>144</v>
      </c>
      <c r="BX15" s="318"/>
      <c r="BY15" s="318"/>
      <c r="BZ15" s="318"/>
      <c r="CA15" s="318"/>
      <c r="CB15" s="318"/>
      <c r="CC15" s="318"/>
      <c r="CD15" s="318"/>
      <c r="CE15" s="318"/>
      <c r="CF15" s="318"/>
      <c r="CG15" s="318"/>
      <c r="CH15" s="318"/>
      <c r="CI15" s="319"/>
      <c r="CJ15" s="317" t="s">
        <v>145</v>
      </c>
      <c r="CK15" s="318"/>
      <c r="CL15" s="318"/>
      <c r="CM15" s="318"/>
      <c r="CN15" s="318"/>
      <c r="CO15" s="318"/>
      <c r="CP15" s="318"/>
      <c r="CQ15" s="318"/>
      <c r="CR15" s="318"/>
      <c r="CS15" s="318"/>
      <c r="CT15" s="318"/>
      <c r="CU15" s="318"/>
      <c r="CV15" s="319"/>
      <c r="CW15" s="291"/>
      <c r="CX15" s="292"/>
      <c r="CY15" s="292"/>
      <c r="CZ15" s="292"/>
      <c r="DA15" s="292"/>
      <c r="DB15" s="292"/>
      <c r="DC15" s="292"/>
      <c r="DD15" s="292"/>
      <c r="DE15" s="292"/>
      <c r="DF15" s="292"/>
      <c r="DG15" s="292"/>
      <c r="DH15" s="292"/>
      <c r="DI15" s="292"/>
    </row>
    <row r="16" spans="2:123" ht="10.5" customHeight="1">
      <c r="B16" s="339"/>
      <c r="C16" s="340"/>
      <c r="D16" s="340"/>
      <c r="E16" s="340"/>
      <c r="F16" s="340"/>
      <c r="G16" s="340"/>
      <c r="H16" s="341"/>
      <c r="U16" s="78"/>
      <c r="V16" s="126"/>
      <c r="W16" s="293" t="s">
        <v>146</v>
      </c>
      <c r="X16" s="294"/>
      <c r="Y16" s="294"/>
      <c r="Z16" s="294"/>
      <c r="AA16" s="294"/>
      <c r="AB16" s="294"/>
      <c r="AC16" s="294"/>
      <c r="AD16" s="294"/>
      <c r="AE16" s="294"/>
      <c r="AF16" s="294"/>
      <c r="AG16" s="294"/>
      <c r="AH16" s="92"/>
      <c r="AI16" s="296" t="s">
        <v>147</v>
      </c>
      <c r="AJ16" s="285"/>
      <c r="AK16" s="285"/>
      <c r="AL16" s="285"/>
      <c r="AM16" s="285"/>
      <c r="AN16" s="285"/>
      <c r="AO16" s="285"/>
      <c r="AP16" s="285"/>
      <c r="AQ16" s="285"/>
      <c r="AR16" s="285"/>
      <c r="AS16" s="285"/>
      <c r="AT16" s="285"/>
      <c r="AU16" s="297"/>
      <c r="AV16" s="296" t="s">
        <v>148</v>
      </c>
      <c r="AW16" s="285"/>
      <c r="AX16" s="285"/>
      <c r="AY16" s="285"/>
      <c r="AZ16" s="285"/>
      <c r="BA16" s="285"/>
      <c r="BB16" s="285"/>
      <c r="BC16" s="285"/>
      <c r="BD16" s="285"/>
      <c r="BE16" s="285"/>
      <c r="BF16" s="285"/>
      <c r="BG16" s="285"/>
      <c r="BH16" s="297"/>
      <c r="BI16" s="125"/>
      <c r="BJ16" s="301" t="s">
        <v>149</v>
      </c>
      <c r="BK16" s="302"/>
      <c r="BL16" s="302"/>
      <c r="BM16" s="302"/>
      <c r="BN16" s="302"/>
      <c r="BO16" s="302"/>
      <c r="BP16" s="302"/>
      <c r="BQ16" s="302"/>
      <c r="BR16" s="302"/>
      <c r="BS16" s="302"/>
      <c r="BT16" s="302"/>
      <c r="BU16" s="302"/>
      <c r="BV16" s="303"/>
      <c r="BW16" s="307" t="s">
        <v>150</v>
      </c>
      <c r="BX16" s="285"/>
      <c r="BY16" s="285"/>
      <c r="BZ16" s="285"/>
      <c r="CA16" s="285"/>
      <c r="CB16" s="285"/>
      <c r="CC16" s="285"/>
      <c r="CD16" s="285"/>
      <c r="CE16" s="285"/>
      <c r="CF16" s="285"/>
      <c r="CG16" s="285"/>
      <c r="CH16" s="285"/>
      <c r="CI16" s="297"/>
      <c r="CJ16" s="296" t="s">
        <v>151</v>
      </c>
      <c r="CK16" s="285"/>
      <c r="CL16" s="285"/>
      <c r="CM16" s="285"/>
      <c r="CN16" s="285"/>
      <c r="CO16" s="285"/>
      <c r="CP16" s="285"/>
      <c r="CQ16" s="285"/>
      <c r="CR16" s="285"/>
      <c r="CS16" s="285"/>
      <c r="CT16" s="285"/>
      <c r="CU16" s="285"/>
      <c r="CV16" s="297"/>
      <c r="CW16" s="292"/>
      <c r="CX16" s="292"/>
      <c r="CY16" s="292"/>
      <c r="CZ16" s="292"/>
      <c r="DA16" s="292"/>
      <c r="DB16" s="292"/>
      <c r="DC16" s="292"/>
      <c r="DD16" s="292"/>
      <c r="DE16" s="292"/>
      <c r="DF16" s="292"/>
      <c r="DG16" s="292"/>
      <c r="DH16" s="292"/>
      <c r="DI16" s="292"/>
    </row>
    <row r="17" spans="2:114" ht="10.5" customHeight="1">
      <c r="B17" s="339"/>
      <c r="C17" s="340"/>
      <c r="D17" s="340"/>
      <c r="E17" s="340"/>
      <c r="F17" s="340"/>
      <c r="G17" s="340"/>
      <c r="H17" s="341"/>
      <c r="U17" s="78"/>
      <c r="V17" s="127"/>
      <c r="W17" s="295"/>
      <c r="X17" s="295"/>
      <c r="Y17" s="295"/>
      <c r="Z17" s="295"/>
      <c r="AA17" s="295"/>
      <c r="AB17" s="295"/>
      <c r="AC17" s="295"/>
      <c r="AD17" s="295"/>
      <c r="AE17" s="295"/>
      <c r="AF17" s="295"/>
      <c r="AG17" s="295"/>
      <c r="AH17" s="128"/>
      <c r="AI17" s="298"/>
      <c r="AJ17" s="299"/>
      <c r="AK17" s="299"/>
      <c r="AL17" s="299"/>
      <c r="AM17" s="299"/>
      <c r="AN17" s="299"/>
      <c r="AO17" s="299"/>
      <c r="AP17" s="299"/>
      <c r="AQ17" s="299"/>
      <c r="AR17" s="299"/>
      <c r="AS17" s="299"/>
      <c r="AT17" s="299"/>
      <c r="AU17" s="300"/>
      <c r="AV17" s="298"/>
      <c r="AW17" s="299"/>
      <c r="AX17" s="299"/>
      <c r="AY17" s="299"/>
      <c r="AZ17" s="299"/>
      <c r="BA17" s="299"/>
      <c r="BB17" s="299"/>
      <c r="BC17" s="299"/>
      <c r="BD17" s="299"/>
      <c r="BE17" s="299"/>
      <c r="BF17" s="299"/>
      <c r="BG17" s="299"/>
      <c r="BH17" s="300"/>
      <c r="BI17" s="125"/>
      <c r="BJ17" s="304"/>
      <c r="BK17" s="305"/>
      <c r="BL17" s="305"/>
      <c r="BM17" s="305"/>
      <c r="BN17" s="305"/>
      <c r="BO17" s="305"/>
      <c r="BP17" s="305"/>
      <c r="BQ17" s="305"/>
      <c r="BR17" s="305"/>
      <c r="BS17" s="305"/>
      <c r="BT17" s="305"/>
      <c r="BU17" s="305"/>
      <c r="BV17" s="306"/>
      <c r="BW17" s="298"/>
      <c r="BX17" s="299"/>
      <c r="BY17" s="299"/>
      <c r="BZ17" s="299"/>
      <c r="CA17" s="299"/>
      <c r="CB17" s="299"/>
      <c r="CC17" s="299"/>
      <c r="CD17" s="299"/>
      <c r="CE17" s="299"/>
      <c r="CF17" s="299"/>
      <c r="CG17" s="299"/>
      <c r="CH17" s="299"/>
      <c r="CI17" s="300"/>
      <c r="CJ17" s="298"/>
      <c r="CK17" s="299"/>
      <c r="CL17" s="299"/>
      <c r="CM17" s="299"/>
      <c r="CN17" s="299"/>
      <c r="CO17" s="299"/>
      <c r="CP17" s="299"/>
      <c r="CQ17" s="299"/>
      <c r="CR17" s="299"/>
      <c r="CS17" s="299"/>
      <c r="CT17" s="299"/>
      <c r="CU17" s="299"/>
      <c r="CV17" s="300"/>
      <c r="CW17" s="292"/>
      <c r="CX17" s="292"/>
      <c r="CY17" s="292"/>
      <c r="CZ17" s="292"/>
      <c r="DA17" s="292"/>
      <c r="DB17" s="292"/>
      <c r="DC17" s="292"/>
      <c r="DD17" s="292"/>
      <c r="DE17" s="292"/>
      <c r="DF17" s="292"/>
      <c r="DG17" s="292"/>
      <c r="DH17" s="292"/>
      <c r="DI17" s="292"/>
    </row>
    <row r="18" spans="2:114" ht="11.25" customHeight="1">
      <c r="B18" s="339"/>
      <c r="C18" s="340"/>
      <c r="D18" s="340"/>
      <c r="E18" s="340"/>
      <c r="F18" s="340"/>
      <c r="G18" s="340"/>
      <c r="H18" s="341"/>
      <c r="I18" s="323" t="s">
        <v>10</v>
      </c>
      <c r="J18" s="323"/>
      <c r="K18" s="323"/>
      <c r="L18" s="323" t="s">
        <v>11</v>
      </c>
      <c r="M18" s="323"/>
      <c r="N18" s="323"/>
      <c r="O18" s="323"/>
      <c r="P18" s="323"/>
      <c r="Q18" s="323"/>
      <c r="R18" s="323"/>
      <c r="S18" s="323"/>
      <c r="T18" s="323"/>
      <c r="U18" s="323"/>
      <c r="V18" s="323" t="s">
        <v>10</v>
      </c>
      <c r="W18" s="323"/>
      <c r="X18" s="323"/>
      <c r="Y18" s="323" t="s">
        <v>11</v>
      </c>
      <c r="Z18" s="323"/>
      <c r="AA18" s="323"/>
      <c r="AB18" s="323"/>
      <c r="AC18" s="323"/>
      <c r="AD18" s="323"/>
      <c r="AE18" s="323"/>
      <c r="AF18" s="323"/>
      <c r="AG18" s="323"/>
      <c r="AH18" s="323"/>
      <c r="AI18" s="323" t="s">
        <v>10</v>
      </c>
      <c r="AJ18" s="323"/>
      <c r="AK18" s="323"/>
      <c r="AL18" s="323" t="s">
        <v>11</v>
      </c>
      <c r="AM18" s="323"/>
      <c r="AN18" s="323"/>
      <c r="AO18" s="323"/>
      <c r="AP18" s="323"/>
      <c r="AQ18" s="323"/>
      <c r="AR18" s="323"/>
      <c r="AS18" s="323"/>
      <c r="AT18" s="323"/>
      <c r="AU18" s="323"/>
      <c r="AV18" s="323" t="s">
        <v>10</v>
      </c>
      <c r="AW18" s="323"/>
      <c r="AX18" s="323"/>
      <c r="AY18" s="325" t="s">
        <v>11</v>
      </c>
      <c r="AZ18" s="326"/>
      <c r="BA18" s="326"/>
      <c r="BB18" s="326"/>
      <c r="BC18" s="326"/>
      <c r="BD18" s="326"/>
      <c r="BE18" s="326"/>
      <c r="BF18" s="326"/>
      <c r="BG18" s="326"/>
      <c r="BH18" s="327"/>
      <c r="BI18" s="71"/>
      <c r="BJ18" s="323" t="s">
        <v>10</v>
      </c>
      <c r="BK18" s="323"/>
      <c r="BL18" s="323"/>
      <c r="BM18" s="323" t="s">
        <v>11</v>
      </c>
      <c r="BN18" s="323"/>
      <c r="BO18" s="323"/>
      <c r="BP18" s="323"/>
      <c r="BQ18" s="323"/>
      <c r="BR18" s="323"/>
      <c r="BS18" s="323"/>
      <c r="BT18" s="323"/>
      <c r="BU18" s="323"/>
      <c r="BV18" s="323"/>
      <c r="BW18" s="323" t="s">
        <v>10</v>
      </c>
      <c r="BX18" s="323"/>
      <c r="BY18" s="323"/>
      <c r="BZ18" s="323" t="s">
        <v>11</v>
      </c>
      <c r="CA18" s="323"/>
      <c r="CB18" s="323"/>
      <c r="CC18" s="323"/>
      <c r="CD18" s="323"/>
      <c r="CE18" s="323"/>
      <c r="CF18" s="323"/>
      <c r="CG18" s="323"/>
      <c r="CH18" s="323"/>
      <c r="CI18" s="323"/>
      <c r="CJ18" s="323" t="s">
        <v>10</v>
      </c>
      <c r="CK18" s="323"/>
      <c r="CL18" s="323"/>
      <c r="CM18" s="323" t="s">
        <v>11</v>
      </c>
      <c r="CN18" s="323"/>
      <c r="CO18" s="323"/>
      <c r="CP18" s="323"/>
      <c r="CQ18" s="323"/>
      <c r="CR18" s="323"/>
      <c r="CS18" s="323"/>
      <c r="CT18" s="323"/>
      <c r="CU18" s="323"/>
      <c r="CV18" s="323"/>
      <c r="CW18" s="324"/>
      <c r="CX18" s="324"/>
      <c r="CY18" s="324"/>
      <c r="CZ18" s="324"/>
      <c r="DA18" s="324"/>
      <c r="DB18" s="324"/>
      <c r="DC18" s="324"/>
      <c r="DD18" s="324"/>
      <c r="DE18" s="324"/>
      <c r="DF18" s="324"/>
      <c r="DG18" s="324"/>
      <c r="DH18" s="324"/>
      <c r="DI18" s="324"/>
    </row>
    <row r="19" spans="2:114" ht="11.25" customHeight="1">
      <c r="B19" s="342"/>
      <c r="C19" s="343"/>
      <c r="D19" s="343"/>
      <c r="E19" s="343"/>
      <c r="F19" s="343"/>
      <c r="G19" s="343"/>
      <c r="H19" s="344"/>
      <c r="I19" s="328" t="s">
        <v>12</v>
      </c>
      <c r="J19" s="329"/>
      <c r="K19" s="330"/>
      <c r="L19" s="328" t="s">
        <v>13</v>
      </c>
      <c r="M19" s="329"/>
      <c r="N19" s="329"/>
      <c r="O19" s="329"/>
      <c r="P19" s="329"/>
      <c r="Q19" s="329"/>
      <c r="R19" s="329"/>
      <c r="S19" s="329"/>
      <c r="T19" s="329"/>
      <c r="U19" s="330"/>
      <c r="V19" s="328" t="s">
        <v>12</v>
      </c>
      <c r="W19" s="329"/>
      <c r="X19" s="330"/>
      <c r="Y19" s="328" t="s">
        <v>13</v>
      </c>
      <c r="Z19" s="329"/>
      <c r="AA19" s="329"/>
      <c r="AB19" s="329"/>
      <c r="AC19" s="329"/>
      <c r="AD19" s="329"/>
      <c r="AE19" s="329"/>
      <c r="AF19" s="329"/>
      <c r="AG19" s="329"/>
      <c r="AH19" s="330"/>
      <c r="AI19" s="328" t="s">
        <v>12</v>
      </c>
      <c r="AJ19" s="329"/>
      <c r="AK19" s="330"/>
      <c r="AL19" s="328" t="s">
        <v>13</v>
      </c>
      <c r="AM19" s="329"/>
      <c r="AN19" s="329"/>
      <c r="AO19" s="329"/>
      <c r="AP19" s="329"/>
      <c r="AQ19" s="329"/>
      <c r="AR19" s="329"/>
      <c r="AS19" s="329"/>
      <c r="AT19" s="329"/>
      <c r="AU19" s="330"/>
      <c r="AV19" s="328" t="s">
        <v>12</v>
      </c>
      <c r="AW19" s="329"/>
      <c r="AX19" s="330"/>
      <c r="AY19" s="328" t="s">
        <v>13</v>
      </c>
      <c r="AZ19" s="329"/>
      <c r="BA19" s="329"/>
      <c r="BB19" s="329"/>
      <c r="BC19" s="329"/>
      <c r="BD19" s="329"/>
      <c r="BE19" s="329"/>
      <c r="BF19" s="329"/>
      <c r="BG19" s="329"/>
      <c r="BH19" s="330"/>
      <c r="BI19" s="129"/>
      <c r="BJ19" s="494"/>
      <c r="BK19" s="495"/>
      <c r="BL19" s="495"/>
      <c r="BM19" s="495"/>
      <c r="BN19" s="495"/>
      <c r="BO19" s="495"/>
      <c r="BP19" s="495"/>
      <c r="BQ19" s="495"/>
      <c r="BR19" s="495"/>
      <c r="BS19" s="495"/>
      <c r="BT19" s="495"/>
      <c r="BU19" s="495"/>
      <c r="BV19" s="495"/>
      <c r="BW19" s="495"/>
      <c r="BX19" s="495"/>
      <c r="BY19" s="495"/>
      <c r="BZ19" s="495"/>
      <c r="CA19" s="495"/>
      <c r="CB19" s="495"/>
      <c r="CC19" s="495"/>
      <c r="CD19" s="495"/>
      <c r="CE19" s="495"/>
      <c r="CF19" s="495"/>
      <c r="CG19" s="495"/>
      <c r="CH19" s="495"/>
      <c r="CI19" s="495"/>
      <c r="CJ19" s="495"/>
      <c r="CK19" s="495"/>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6"/>
      <c r="DJ19" s="129"/>
    </row>
    <row r="20" spans="2:114" ht="11.25" customHeight="1">
      <c r="B20" s="130"/>
      <c r="C20" s="131">
        <v>4</v>
      </c>
      <c r="D20" s="131">
        <v>4</v>
      </c>
      <c r="E20" s="131"/>
      <c r="F20" s="331" t="s">
        <v>152</v>
      </c>
      <c r="G20" s="331"/>
      <c r="H20" s="332"/>
      <c r="I20" s="333">
        <f>労保賃金報告【常時労働者】!AH8</f>
        <v>0</v>
      </c>
      <c r="J20" s="333"/>
      <c r="K20" s="333"/>
      <c r="L20" s="334">
        <f>労保賃金報告【常時労働者】!AI8</f>
        <v>0</v>
      </c>
      <c r="M20" s="334"/>
      <c r="N20" s="334"/>
      <c r="O20" s="334"/>
      <c r="P20" s="334"/>
      <c r="Q20" s="334"/>
      <c r="R20" s="334"/>
      <c r="S20" s="334"/>
      <c r="T20" s="334"/>
      <c r="U20" s="334"/>
      <c r="V20" s="333">
        <f>労保賃金報告【役員で労働者】!X7</f>
        <v>0</v>
      </c>
      <c r="W20" s="333"/>
      <c r="X20" s="333"/>
      <c r="Y20" s="334">
        <f>労保賃金報告【役員で労働者】!Y7</f>
        <v>0</v>
      </c>
      <c r="Z20" s="334"/>
      <c r="AA20" s="334"/>
      <c r="AB20" s="334"/>
      <c r="AC20" s="334"/>
      <c r="AD20" s="334"/>
      <c r="AE20" s="334"/>
      <c r="AF20" s="334"/>
      <c r="AG20" s="334"/>
      <c r="AH20" s="334"/>
      <c r="AI20" s="333">
        <f>労保賃金報告【臨時労働者】!X7</f>
        <v>0</v>
      </c>
      <c r="AJ20" s="333"/>
      <c r="AK20" s="333"/>
      <c r="AL20" s="334">
        <f>労保賃金報告【臨時労働者】!Y7</f>
        <v>0</v>
      </c>
      <c r="AM20" s="334"/>
      <c r="AN20" s="334"/>
      <c r="AO20" s="334"/>
      <c r="AP20" s="334"/>
      <c r="AQ20" s="334"/>
      <c r="AR20" s="334"/>
      <c r="AS20" s="334"/>
      <c r="AT20" s="334"/>
      <c r="AU20" s="334"/>
      <c r="AV20" s="335">
        <f>I20+V20+AI20</f>
        <v>0</v>
      </c>
      <c r="AW20" s="335"/>
      <c r="AX20" s="335"/>
      <c r="AY20" s="345">
        <f>L20+Y20+AL20</f>
        <v>0</v>
      </c>
      <c r="AZ20" s="346"/>
      <c r="BA20" s="346"/>
      <c r="BB20" s="346"/>
      <c r="BC20" s="346"/>
      <c r="BD20" s="346"/>
      <c r="BE20" s="346"/>
      <c r="BF20" s="346"/>
      <c r="BG20" s="346"/>
      <c r="BH20" s="347"/>
      <c r="BI20" s="70"/>
      <c r="BJ20" s="497"/>
      <c r="BK20" s="498"/>
      <c r="BL20" s="498"/>
      <c r="BM20" s="498"/>
      <c r="BN20" s="498"/>
      <c r="BO20" s="498"/>
      <c r="BP20" s="498"/>
      <c r="BQ20" s="498"/>
      <c r="BR20" s="498"/>
      <c r="BS20" s="498"/>
      <c r="BT20" s="498"/>
      <c r="BU20" s="498"/>
      <c r="BV20" s="498"/>
      <c r="BW20" s="498"/>
      <c r="BX20" s="498"/>
      <c r="BY20" s="498"/>
      <c r="BZ20" s="498"/>
      <c r="CA20" s="498"/>
      <c r="CB20" s="498"/>
      <c r="CC20" s="498"/>
      <c r="CD20" s="498"/>
      <c r="CE20" s="498"/>
      <c r="CF20" s="498"/>
      <c r="CG20" s="498"/>
      <c r="CH20" s="498"/>
      <c r="CI20" s="498"/>
      <c r="CJ20" s="498"/>
      <c r="CK20" s="498"/>
      <c r="CL20" s="498"/>
      <c r="CM20" s="498"/>
      <c r="CN20" s="498"/>
      <c r="CO20" s="498"/>
      <c r="CP20" s="498"/>
      <c r="CQ20" s="498"/>
      <c r="CR20" s="498"/>
      <c r="CS20" s="498"/>
      <c r="CT20" s="498"/>
      <c r="CU20" s="498"/>
      <c r="CV20" s="498"/>
      <c r="CW20" s="498"/>
      <c r="CX20" s="498"/>
      <c r="CY20" s="498"/>
      <c r="CZ20" s="498"/>
      <c r="DA20" s="498"/>
      <c r="DB20" s="498"/>
      <c r="DC20" s="498"/>
      <c r="DD20" s="498"/>
      <c r="DE20" s="498"/>
      <c r="DF20" s="498"/>
      <c r="DG20" s="498"/>
      <c r="DH20" s="498"/>
      <c r="DI20" s="499"/>
    </row>
    <row r="21" spans="2:114" ht="11.25" customHeight="1">
      <c r="B21" s="130"/>
      <c r="C21" s="131">
        <v>5</v>
      </c>
      <c r="D21" s="131">
        <v>5</v>
      </c>
      <c r="E21" s="131"/>
      <c r="F21" s="331" t="s">
        <v>153</v>
      </c>
      <c r="G21" s="331"/>
      <c r="H21" s="332"/>
      <c r="I21" s="333">
        <f>労保賃金報告【常時労働者】!AH9</f>
        <v>0</v>
      </c>
      <c r="J21" s="333"/>
      <c r="K21" s="333"/>
      <c r="L21" s="334">
        <f>労保賃金報告【常時労働者】!AI9</f>
        <v>0</v>
      </c>
      <c r="M21" s="334"/>
      <c r="N21" s="334"/>
      <c r="O21" s="334"/>
      <c r="P21" s="334"/>
      <c r="Q21" s="334"/>
      <c r="R21" s="334"/>
      <c r="S21" s="334"/>
      <c r="T21" s="334"/>
      <c r="U21" s="334"/>
      <c r="V21" s="333">
        <f>労保賃金報告【役員で労働者】!X8</f>
        <v>0</v>
      </c>
      <c r="W21" s="333"/>
      <c r="X21" s="333"/>
      <c r="Y21" s="334">
        <f>労保賃金報告【役員で労働者】!Y8</f>
        <v>0</v>
      </c>
      <c r="Z21" s="334"/>
      <c r="AA21" s="334"/>
      <c r="AB21" s="334"/>
      <c r="AC21" s="334"/>
      <c r="AD21" s="334"/>
      <c r="AE21" s="334"/>
      <c r="AF21" s="334"/>
      <c r="AG21" s="334"/>
      <c r="AH21" s="334"/>
      <c r="AI21" s="333">
        <f>労保賃金報告【臨時労働者】!X8</f>
        <v>0</v>
      </c>
      <c r="AJ21" s="333"/>
      <c r="AK21" s="333"/>
      <c r="AL21" s="334">
        <f>労保賃金報告【臨時労働者】!Y8</f>
        <v>0</v>
      </c>
      <c r="AM21" s="334"/>
      <c r="AN21" s="334"/>
      <c r="AO21" s="334"/>
      <c r="AP21" s="334"/>
      <c r="AQ21" s="334"/>
      <c r="AR21" s="334"/>
      <c r="AS21" s="334"/>
      <c r="AT21" s="334"/>
      <c r="AU21" s="334"/>
      <c r="AV21" s="335">
        <f t="shared" ref="AV21:AV34" si="0">I21+V21+AI21</f>
        <v>0</v>
      </c>
      <c r="AW21" s="335"/>
      <c r="AX21" s="335"/>
      <c r="AY21" s="345">
        <f t="shared" ref="AY21:AY34" si="1">L21+Y21+AL21</f>
        <v>0</v>
      </c>
      <c r="AZ21" s="346"/>
      <c r="BA21" s="346"/>
      <c r="BB21" s="346"/>
      <c r="BC21" s="346"/>
      <c r="BD21" s="346"/>
      <c r="BE21" s="346"/>
      <c r="BF21" s="346"/>
      <c r="BG21" s="346"/>
      <c r="BH21" s="347"/>
      <c r="BI21" s="70"/>
      <c r="BJ21" s="497"/>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9"/>
    </row>
    <row r="22" spans="2:114" ht="11.25" customHeight="1">
      <c r="B22" s="130"/>
      <c r="C22" s="131">
        <v>6</v>
      </c>
      <c r="D22" s="131">
        <v>6</v>
      </c>
      <c r="E22" s="131"/>
      <c r="F22" s="331" t="s">
        <v>154</v>
      </c>
      <c r="G22" s="331"/>
      <c r="H22" s="332"/>
      <c r="I22" s="333">
        <f>労保賃金報告【常時労働者】!AH10</f>
        <v>0</v>
      </c>
      <c r="J22" s="333"/>
      <c r="K22" s="333"/>
      <c r="L22" s="334">
        <f>労保賃金報告【常時労働者】!AI10</f>
        <v>0</v>
      </c>
      <c r="M22" s="334"/>
      <c r="N22" s="334"/>
      <c r="O22" s="334"/>
      <c r="P22" s="334"/>
      <c r="Q22" s="334"/>
      <c r="R22" s="334"/>
      <c r="S22" s="334"/>
      <c r="T22" s="334"/>
      <c r="U22" s="334"/>
      <c r="V22" s="333">
        <f>労保賃金報告【役員で労働者】!X9</f>
        <v>0</v>
      </c>
      <c r="W22" s="333"/>
      <c r="X22" s="333"/>
      <c r="Y22" s="334">
        <f>労保賃金報告【役員で労働者】!Y9</f>
        <v>0</v>
      </c>
      <c r="Z22" s="334"/>
      <c r="AA22" s="334"/>
      <c r="AB22" s="334"/>
      <c r="AC22" s="334"/>
      <c r="AD22" s="334"/>
      <c r="AE22" s="334"/>
      <c r="AF22" s="334"/>
      <c r="AG22" s="334"/>
      <c r="AH22" s="334"/>
      <c r="AI22" s="333">
        <f>労保賃金報告【臨時労働者】!X9</f>
        <v>0</v>
      </c>
      <c r="AJ22" s="333"/>
      <c r="AK22" s="333"/>
      <c r="AL22" s="334">
        <f>労保賃金報告【臨時労働者】!Y9</f>
        <v>0</v>
      </c>
      <c r="AM22" s="334"/>
      <c r="AN22" s="334"/>
      <c r="AO22" s="334"/>
      <c r="AP22" s="334"/>
      <c r="AQ22" s="334"/>
      <c r="AR22" s="334"/>
      <c r="AS22" s="334"/>
      <c r="AT22" s="334"/>
      <c r="AU22" s="334"/>
      <c r="AV22" s="335">
        <f t="shared" si="0"/>
        <v>0</v>
      </c>
      <c r="AW22" s="335"/>
      <c r="AX22" s="335"/>
      <c r="AY22" s="345">
        <f t="shared" si="1"/>
        <v>0</v>
      </c>
      <c r="AZ22" s="346"/>
      <c r="BA22" s="346"/>
      <c r="BB22" s="346"/>
      <c r="BC22" s="346"/>
      <c r="BD22" s="346"/>
      <c r="BE22" s="346"/>
      <c r="BF22" s="346"/>
      <c r="BG22" s="346"/>
      <c r="BH22" s="347"/>
      <c r="BI22" s="70"/>
      <c r="BJ22" s="497"/>
      <c r="BK22" s="498"/>
      <c r="BL22" s="498"/>
      <c r="BM22" s="498"/>
      <c r="BN22" s="498"/>
      <c r="BO22" s="498"/>
      <c r="BP22" s="498"/>
      <c r="BQ22" s="498"/>
      <c r="BR22" s="498"/>
      <c r="BS22" s="498"/>
      <c r="BT22" s="498"/>
      <c r="BU22" s="498"/>
      <c r="BV22" s="498"/>
      <c r="BW22" s="498"/>
      <c r="BX22" s="498"/>
      <c r="BY22" s="498"/>
      <c r="BZ22" s="498"/>
      <c r="CA22" s="498"/>
      <c r="CB22" s="498"/>
      <c r="CC22" s="498"/>
      <c r="CD22" s="498"/>
      <c r="CE22" s="498"/>
      <c r="CF22" s="498"/>
      <c r="CG22" s="498"/>
      <c r="CH22" s="498"/>
      <c r="CI22" s="498"/>
      <c r="CJ22" s="498"/>
      <c r="CK22" s="498"/>
      <c r="CL22" s="498"/>
      <c r="CM22" s="498"/>
      <c r="CN22" s="498"/>
      <c r="CO22" s="498"/>
      <c r="CP22" s="498"/>
      <c r="CQ22" s="498"/>
      <c r="CR22" s="498"/>
      <c r="CS22" s="498"/>
      <c r="CT22" s="498"/>
      <c r="CU22" s="498"/>
      <c r="CV22" s="498"/>
      <c r="CW22" s="498"/>
      <c r="CX22" s="498"/>
      <c r="CY22" s="498"/>
      <c r="CZ22" s="498"/>
      <c r="DA22" s="498"/>
      <c r="DB22" s="498"/>
      <c r="DC22" s="498"/>
      <c r="DD22" s="498"/>
      <c r="DE22" s="498"/>
      <c r="DF22" s="498"/>
      <c r="DG22" s="498"/>
      <c r="DH22" s="498"/>
      <c r="DI22" s="499"/>
    </row>
    <row r="23" spans="2:114" ht="11.25" customHeight="1">
      <c r="B23" s="130"/>
      <c r="C23" s="131">
        <v>7</v>
      </c>
      <c r="D23" s="131">
        <v>7</v>
      </c>
      <c r="E23" s="131"/>
      <c r="F23" s="331" t="s">
        <v>155</v>
      </c>
      <c r="G23" s="331"/>
      <c r="H23" s="332"/>
      <c r="I23" s="333">
        <f>労保賃金報告【常時労働者】!AH11</f>
        <v>0</v>
      </c>
      <c r="J23" s="333"/>
      <c r="K23" s="333"/>
      <c r="L23" s="334">
        <f>労保賃金報告【常時労働者】!AI11</f>
        <v>0</v>
      </c>
      <c r="M23" s="334"/>
      <c r="N23" s="334"/>
      <c r="O23" s="334"/>
      <c r="P23" s="334"/>
      <c r="Q23" s="334"/>
      <c r="R23" s="334"/>
      <c r="S23" s="334"/>
      <c r="T23" s="334"/>
      <c r="U23" s="334"/>
      <c r="V23" s="333">
        <f>労保賃金報告【役員で労働者】!X10</f>
        <v>0</v>
      </c>
      <c r="W23" s="333"/>
      <c r="X23" s="333"/>
      <c r="Y23" s="334">
        <f>労保賃金報告【役員で労働者】!Y10</f>
        <v>0</v>
      </c>
      <c r="Z23" s="334"/>
      <c r="AA23" s="334"/>
      <c r="AB23" s="334"/>
      <c r="AC23" s="334"/>
      <c r="AD23" s="334"/>
      <c r="AE23" s="334"/>
      <c r="AF23" s="334"/>
      <c r="AG23" s="334"/>
      <c r="AH23" s="334"/>
      <c r="AI23" s="333">
        <f>労保賃金報告【臨時労働者】!X10</f>
        <v>0</v>
      </c>
      <c r="AJ23" s="333"/>
      <c r="AK23" s="333"/>
      <c r="AL23" s="334">
        <f>労保賃金報告【臨時労働者】!Y10</f>
        <v>0</v>
      </c>
      <c r="AM23" s="334"/>
      <c r="AN23" s="334"/>
      <c r="AO23" s="334"/>
      <c r="AP23" s="334"/>
      <c r="AQ23" s="334"/>
      <c r="AR23" s="334"/>
      <c r="AS23" s="334"/>
      <c r="AT23" s="334"/>
      <c r="AU23" s="334"/>
      <c r="AV23" s="335">
        <f t="shared" si="0"/>
        <v>0</v>
      </c>
      <c r="AW23" s="335"/>
      <c r="AX23" s="335"/>
      <c r="AY23" s="345">
        <f t="shared" si="1"/>
        <v>0</v>
      </c>
      <c r="AZ23" s="346"/>
      <c r="BA23" s="346"/>
      <c r="BB23" s="346"/>
      <c r="BC23" s="346"/>
      <c r="BD23" s="346"/>
      <c r="BE23" s="346"/>
      <c r="BF23" s="346"/>
      <c r="BG23" s="346"/>
      <c r="BH23" s="347"/>
      <c r="BI23" s="70"/>
      <c r="BJ23" s="497"/>
      <c r="BK23" s="498"/>
      <c r="BL23" s="498"/>
      <c r="BM23" s="498"/>
      <c r="BN23" s="498"/>
      <c r="BO23" s="498"/>
      <c r="BP23" s="498"/>
      <c r="BQ23" s="498"/>
      <c r="BR23" s="498"/>
      <c r="BS23" s="498"/>
      <c r="BT23" s="498"/>
      <c r="BU23" s="498"/>
      <c r="BV23" s="498"/>
      <c r="BW23" s="498"/>
      <c r="BX23" s="498"/>
      <c r="BY23" s="498"/>
      <c r="BZ23" s="498"/>
      <c r="CA23" s="498"/>
      <c r="CB23" s="498"/>
      <c r="CC23" s="498"/>
      <c r="CD23" s="498"/>
      <c r="CE23" s="498"/>
      <c r="CF23" s="498"/>
      <c r="CG23" s="498"/>
      <c r="CH23" s="498"/>
      <c r="CI23" s="498"/>
      <c r="CJ23" s="498"/>
      <c r="CK23" s="498"/>
      <c r="CL23" s="498"/>
      <c r="CM23" s="498"/>
      <c r="CN23" s="498"/>
      <c r="CO23" s="498"/>
      <c r="CP23" s="498"/>
      <c r="CQ23" s="498"/>
      <c r="CR23" s="498"/>
      <c r="CS23" s="498"/>
      <c r="CT23" s="498"/>
      <c r="CU23" s="498"/>
      <c r="CV23" s="498"/>
      <c r="CW23" s="498"/>
      <c r="CX23" s="498"/>
      <c r="CY23" s="498"/>
      <c r="CZ23" s="498"/>
      <c r="DA23" s="498"/>
      <c r="DB23" s="498"/>
      <c r="DC23" s="498"/>
      <c r="DD23" s="498"/>
      <c r="DE23" s="498"/>
      <c r="DF23" s="498"/>
      <c r="DG23" s="498"/>
      <c r="DH23" s="498"/>
      <c r="DI23" s="499"/>
    </row>
    <row r="24" spans="2:114" ht="11.25" customHeight="1">
      <c r="B24" s="130"/>
      <c r="C24" s="131">
        <v>8</v>
      </c>
      <c r="D24" s="131">
        <v>8</v>
      </c>
      <c r="E24" s="131"/>
      <c r="F24" s="331" t="s">
        <v>156</v>
      </c>
      <c r="G24" s="331"/>
      <c r="H24" s="332"/>
      <c r="I24" s="333">
        <f>労保賃金報告【常時労働者】!AH12</f>
        <v>0</v>
      </c>
      <c r="J24" s="333"/>
      <c r="K24" s="333"/>
      <c r="L24" s="334">
        <f>労保賃金報告【常時労働者】!AI12</f>
        <v>0</v>
      </c>
      <c r="M24" s="334"/>
      <c r="N24" s="334"/>
      <c r="O24" s="334"/>
      <c r="P24" s="334"/>
      <c r="Q24" s="334"/>
      <c r="R24" s="334"/>
      <c r="S24" s="334"/>
      <c r="T24" s="334"/>
      <c r="U24" s="334"/>
      <c r="V24" s="333">
        <f>労保賃金報告【役員で労働者】!X11</f>
        <v>0</v>
      </c>
      <c r="W24" s="333"/>
      <c r="X24" s="333"/>
      <c r="Y24" s="334">
        <f>労保賃金報告【役員で労働者】!Y11</f>
        <v>0</v>
      </c>
      <c r="Z24" s="334"/>
      <c r="AA24" s="334"/>
      <c r="AB24" s="334"/>
      <c r="AC24" s="334"/>
      <c r="AD24" s="334"/>
      <c r="AE24" s="334"/>
      <c r="AF24" s="334"/>
      <c r="AG24" s="334"/>
      <c r="AH24" s="334"/>
      <c r="AI24" s="333">
        <f>労保賃金報告【臨時労働者】!X11</f>
        <v>0</v>
      </c>
      <c r="AJ24" s="333"/>
      <c r="AK24" s="333"/>
      <c r="AL24" s="334">
        <f>労保賃金報告【臨時労働者】!Y11</f>
        <v>0</v>
      </c>
      <c r="AM24" s="334"/>
      <c r="AN24" s="334"/>
      <c r="AO24" s="334"/>
      <c r="AP24" s="334"/>
      <c r="AQ24" s="334"/>
      <c r="AR24" s="334"/>
      <c r="AS24" s="334"/>
      <c r="AT24" s="334"/>
      <c r="AU24" s="334"/>
      <c r="AV24" s="335">
        <f t="shared" si="0"/>
        <v>0</v>
      </c>
      <c r="AW24" s="335"/>
      <c r="AX24" s="335"/>
      <c r="AY24" s="345">
        <f t="shared" si="1"/>
        <v>0</v>
      </c>
      <c r="AZ24" s="346"/>
      <c r="BA24" s="346"/>
      <c r="BB24" s="346"/>
      <c r="BC24" s="346"/>
      <c r="BD24" s="346"/>
      <c r="BE24" s="346"/>
      <c r="BF24" s="346"/>
      <c r="BG24" s="346"/>
      <c r="BH24" s="347"/>
      <c r="BI24" s="70"/>
      <c r="BJ24" s="497"/>
      <c r="BK24" s="498"/>
      <c r="BL24" s="498"/>
      <c r="BM24" s="498"/>
      <c r="BN24" s="498"/>
      <c r="BO24" s="498"/>
      <c r="BP24" s="498"/>
      <c r="BQ24" s="498"/>
      <c r="BR24" s="498"/>
      <c r="BS24" s="498"/>
      <c r="BT24" s="498"/>
      <c r="BU24" s="498"/>
      <c r="BV24" s="498"/>
      <c r="BW24" s="498"/>
      <c r="BX24" s="498"/>
      <c r="BY24" s="498"/>
      <c r="BZ24" s="498"/>
      <c r="CA24" s="498"/>
      <c r="CB24" s="498"/>
      <c r="CC24" s="498"/>
      <c r="CD24" s="498"/>
      <c r="CE24" s="498"/>
      <c r="CF24" s="498"/>
      <c r="CG24" s="498"/>
      <c r="CH24" s="498"/>
      <c r="CI24" s="498"/>
      <c r="CJ24" s="498"/>
      <c r="CK24" s="498"/>
      <c r="CL24" s="498"/>
      <c r="CM24" s="498"/>
      <c r="CN24" s="498"/>
      <c r="CO24" s="498"/>
      <c r="CP24" s="498"/>
      <c r="CQ24" s="498"/>
      <c r="CR24" s="498"/>
      <c r="CS24" s="498"/>
      <c r="CT24" s="498"/>
      <c r="CU24" s="498"/>
      <c r="CV24" s="498"/>
      <c r="CW24" s="498"/>
      <c r="CX24" s="498"/>
      <c r="CY24" s="498"/>
      <c r="CZ24" s="498"/>
      <c r="DA24" s="498"/>
      <c r="DB24" s="498"/>
      <c r="DC24" s="498"/>
      <c r="DD24" s="498"/>
      <c r="DE24" s="498"/>
      <c r="DF24" s="498"/>
      <c r="DG24" s="498"/>
      <c r="DH24" s="498"/>
      <c r="DI24" s="499"/>
    </row>
    <row r="25" spans="2:114" ht="11.25" customHeight="1">
      <c r="B25" s="130"/>
      <c r="C25" s="131">
        <v>9</v>
      </c>
      <c r="D25" s="131">
        <v>9</v>
      </c>
      <c r="E25" s="131"/>
      <c r="F25" s="331" t="s">
        <v>157</v>
      </c>
      <c r="G25" s="331"/>
      <c r="H25" s="332"/>
      <c r="I25" s="333">
        <f>労保賃金報告【常時労働者】!AH13</f>
        <v>0</v>
      </c>
      <c r="J25" s="333"/>
      <c r="K25" s="333"/>
      <c r="L25" s="334">
        <f>労保賃金報告【常時労働者】!AI13</f>
        <v>0</v>
      </c>
      <c r="M25" s="334"/>
      <c r="N25" s="334"/>
      <c r="O25" s="334"/>
      <c r="P25" s="334"/>
      <c r="Q25" s="334"/>
      <c r="R25" s="334"/>
      <c r="S25" s="334"/>
      <c r="T25" s="334"/>
      <c r="U25" s="334"/>
      <c r="V25" s="333">
        <f>労保賃金報告【役員で労働者】!X12</f>
        <v>0</v>
      </c>
      <c r="W25" s="333"/>
      <c r="X25" s="333"/>
      <c r="Y25" s="334">
        <f>労保賃金報告【役員で労働者】!Y12</f>
        <v>0</v>
      </c>
      <c r="Z25" s="334"/>
      <c r="AA25" s="334"/>
      <c r="AB25" s="334"/>
      <c r="AC25" s="334"/>
      <c r="AD25" s="334"/>
      <c r="AE25" s="334"/>
      <c r="AF25" s="334"/>
      <c r="AG25" s="334"/>
      <c r="AH25" s="334"/>
      <c r="AI25" s="333">
        <f>労保賃金報告【臨時労働者】!X12</f>
        <v>0</v>
      </c>
      <c r="AJ25" s="333"/>
      <c r="AK25" s="333"/>
      <c r="AL25" s="334">
        <f>労保賃金報告【臨時労働者】!Y12</f>
        <v>0</v>
      </c>
      <c r="AM25" s="334"/>
      <c r="AN25" s="334"/>
      <c r="AO25" s="334"/>
      <c r="AP25" s="334"/>
      <c r="AQ25" s="334"/>
      <c r="AR25" s="334"/>
      <c r="AS25" s="334"/>
      <c r="AT25" s="334"/>
      <c r="AU25" s="334"/>
      <c r="AV25" s="335">
        <f t="shared" si="0"/>
        <v>0</v>
      </c>
      <c r="AW25" s="335"/>
      <c r="AX25" s="335"/>
      <c r="AY25" s="345">
        <f t="shared" si="1"/>
        <v>0</v>
      </c>
      <c r="AZ25" s="346"/>
      <c r="BA25" s="346"/>
      <c r="BB25" s="346"/>
      <c r="BC25" s="346"/>
      <c r="BD25" s="346"/>
      <c r="BE25" s="346"/>
      <c r="BF25" s="346"/>
      <c r="BG25" s="346"/>
      <c r="BH25" s="347"/>
      <c r="BI25" s="70"/>
      <c r="BJ25" s="497"/>
      <c r="BK25" s="498"/>
      <c r="BL25" s="498"/>
      <c r="BM25" s="498"/>
      <c r="BN25" s="498"/>
      <c r="BO25" s="498"/>
      <c r="BP25" s="498"/>
      <c r="BQ25" s="498"/>
      <c r="BR25" s="498"/>
      <c r="BS25" s="498"/>
      <c r="BT25" s="498"/>
      <c r="BU25" s="498"/>
      <c r="BV25" s="498"/>
      <c r="BW25" s="498"/>
      <c r="BX25" s="498"/>
      <c r="BY25" s="498"/>
      <c r="BZ25" s="498"/>
      <c r="CA25" s="498"/>
      <c r="CB25" s="498"/>
      <c r="CC25" s="498"/>
      <c r="CD25" s="498"/>
      <c r="CE25" s="498"/>
      <c r="CF25" s="498"/>
      <c r="CG25" s="498"/>
      <c r="CH25" s="498"/>
      <c r="CI25" s="498"/>
      <c r="CJ25" s="498"/>
      <c r="CK25" s="498"/>
      <c r="CL25" s="498"/>
      <c r="CM25" s="498"/>
      <c r="CN25" s="498"/>
      <c r="CO25" s="498"/>
      <c r="CP25" s="498"/>
      <c r="CQ25" s="498"/>
      <c r="CR25" s="498"/>
      <c r="CS25" s="498"/>
      <c r="CT25" s="498"/>
      <c r="CU25" s="498"/>
      <c r="CV25" s="498"/>
      <c r="CW25" s="498"/>
      <c r="CX25" s="498"/>
      <c r="CY25" s="498"/>
      <c r="CZ25" s="498"/>
      <c r="DA25" s="498"/>
      <c r="DB25" s="498"/>
      <c r="DC25" s="498"/>
      <c r="DD25" s="498"/>
      <c r="DE25" s="498"/>
      <c r="DF25" s="498"/>
      <c r="DG25" s="498"/>
      <c r="DH25" s="498"/>
      <c r="DI25" s="499"/>
    </row>
    <row r="26" spans="2:114" ht="11.25" customHeight="1">
      <c r="B26" s="130"/>
      <c r="C26" s="131">
        <v>10</v>
      </c>
      <c r="D26" s="131">
        <v>10</v>
      </c>
      <c r="E26" s="131"/>
      <c r="F26" s="331" t="s">
        <v>158</v>
      </c>
      <c r="G26" s="331"/>
      <c r="H26" s="332"/>
      <c r="I26" s="333">
        <f>労保賃金報告【常時労働者】!AH14</f>
        <v>0</v>
      </c>
      <c r="J26" s="333"/>
      <c r="K26" s="333"/>
      <c r="L26" s="334">
        <f>労保賃金報告【常時労働者】!AI14</f>
        <v>0</v>
      </c>
      <c r="M26" s="334"/>
      <c r="N26" s="334"/>
      <c r="O26" s="334"/>
      <c r="P26" s="334"/>
      <c r="Q26" s="334"/>
      <c r="R26" s="334"/>
      <c r="S26" s="334"/>
      <c r="T26" s="334"/>
      <c r="U26" s="334"/>
      <c r="V26" s="333">
        <f>労保賃金報告【役員で労働者】!X13</f>
        <v>0</v>
      </c>
      <c r="W26" s="333"/>
      <c r="X26" s="333"/>
      <c r="Y26" s="334">
        <f>労保賃金報告【役員で労働者】!Y13</f>
        <v>0</v>
      </c>
      <c r="Z26" s="334"/>
      <c r="AA26" s="334"/>
      <c r="AB26" s="334"/>
      <c r="AC26" s="334"/>
      <c r="AD26" s="334"/>
      <c r="AE26" s="334"/>
      <c r="AF26" s="334"/>
      <c r="AG26" s="334"/>
      <c r="AH26" s="334"/>
      <c r="AI26" s="333">
        <f>労保賃金報告【臨時労働者】!X13</f>
        <v>0</v>
      </c>
      <c r="AJ26" s="333"/>
      <c r="AK26" s="333"/>
      <c r="AL26" s="334">
        <f>労保賃金報告【臨時労働者】!Y13</f>
        <v>0</v>
      </c>
      <c r="AM26" s="334"/>
      <c r="AN26" s="334"/>
      <c r="AO26" s="334"/>
      <c r="AP26" s="334"/>
      <c r="AQ26" s="334"/>
      <c r="AR26" s="334"/>
      <c r="AS26" s="334"/>
      <c r="AT26" s="334"/>
      <c r="AU26" s="334"/>
      <c r="AV26" s="335">
        <f t="shared" si="0"/>
        <v>0</v>
      </c>
      <c r="AW26" s="335"/>
      <c r="AX26" s="335"/>
      <c r="AY26" s="345">
        <f t="shared" si="1"/>
        <v>0</v>
      </c>
      <c r="AZ26" s="346"/>
      <c r="BA26" s="346"/>
      <c r="BB26" s="346"/>
      <c r="BC26" s="346"/>
      <c r="BD26" s="346"/>
      <c r="BE26" s="346"/>
      <c r="BF26" s="346"/>
      <c r="BG26" s="346"/>
      <c r="BH26" s="347"/>
      <c r="BI26" s="70"/>
      <c r="BJ26" s="497"/>
      <c r="BK26" s="498"/>
      <c r="BL26" s="498"/>
      <c r="BM26" s="498"/>
      <c r="BN26" s="498"/>
      <c r="BO26" s="498"/>
      <c r="BP26" s="498"/>
      <c r="BQ26" s="498"/>
      <c r="BR26" s="498"/>
      <c r="BS26" s="498"/>
      <c r="BT26" s="498"/>
      <c r="BU26" s="498"/>
      <c r="BV26" s="498"/>
      <c r="BW26" s="498"/>
      <c r="BX26" s="498"/>
      <c r="BY26" s="498"/>
      <c r="BZ26" s="498"/>
      <c r="CA26" s="498"/>
      <c r="CB26" s="498"/>
      <c r="CC26" s="498"/>
      <c r="CD26" s="498"/>
      <c r="CE26" s="498"/>
      <c r="CF26" s="498"/>
      <c r="CG26" s="498"/>
      <c r="CH26" s="498"/>
      <c r="CI26" s="498"/>
      <c r="CJ26" s="498"/>
      <c r="CK26" s="498"/>
      <c r="CL26" s="498"/>
      <c r="CM26" s="498"/>
      <c r="CN26" s="498"/>
      <c r="CO26" s="498"/>
      <c r="CP26" s="498"/>
      <c r="CQ26" s="498"/>
      <c r="CR26" s="498"/>
      <c r="CS26" s="498"/>
      <c r="CT26" s="498"/>
      <c r="CU26" s="498"/>
      <c r="CV26" s="498"/>
      <c r="CW26" s="498"/>
      <c r="CX26" s="498"/>
      <c r="CY26" s="498"/>
      <c r="CZ26" s="498"/>
      <c r="DA26" s="498"/>
      <c r="DB26" s="498"/>
      <c r="DC26" s="498"/>
      <c r="DD26" s="498"/>
      <c r="DE26" s="498"/>
      <c r="DF26" s="498"/>
      <c r="DG26" s="498"/>
      <c r="DH26" s="498"/>
      <c r="DI26" s="499"/>
    </row>
    <row r="27" spans="2:114" ht="11.25" customHeight="1">
      <c r="B27" s="130"/>
      <c r="C27" s="131">
        <v>11</v>
      </c>
      <c r="D27" s="131">
        <v>11</v>
      </c>
      <c r="E27" s="131"/>
      <c r="F27" s="331" t="s">
        <v>159</v>
      </c>
      <c r="G27" s="331"/>
      <c r="H27" s="332"/>
      <c r="I27" s="333">
        <f>労保賃金報告【常時労働者】!AH15</f>
        <v>0</v>
      </c>
      <c r="J27" s="333"/>
      <c r="K27" s="333"/>
      <c r="L27" s="334">
        <f>労保賃金報告【常時労働者】!AI15</f>
        <v>0</v>
      </c>
      <c r="M27" s="334"/>
      <c r="N27" s="334"/>
      <c r="O27" s="334"/>
      <c r="P27" s="334"/>
      <c r="Q27" s="334"/>
      <c r="R27" s="334"/>
      <c r="S27" s="334"/>
      <c r="T27" s="334"/>
      <c r="U27" s="334"/>
      <c r="V27" s="333">
        <f>労保賃金報告【役員で労働者】!X14</f>
        <v>0</v>
      </c>
      <c r="W27" s="333"/>
      <c r="X27" s="333"/>
      <c r="Y27" s="334">
        <f>労保賃金報告【役員で労働者】!Y14</f>
        <v>0</v>
      </c>
      <c r="Z27" s="334"/>
      <c r="AA27" s="334"/>
      <c r="AB27" s="334"/>
      <c r="AC27" s="334"/>
      <c r="AD27" s="334"/>
      <c r="AE27" s="334"/>
      <c r="AF27" s="334"/>
      <c r="AG27" s="334"/>
      <c r="AH27" s="334"/>
      <c r="AI27" s="333">
        <f>労保賃金報告【臨時労働者】!X14</f>
        <v>0</v>
      </c>
      <c r="AJ27" s="333"/>
      <c r="AK27" s="333"/>
      <c r="AL27" s="334">
        <f>労保賃金報告【臨時労働者】!Y14</f>
        <v>0</v>
      </c>
      <c r="AM27" s="334"/>
      <c r="AN27" s="334"/>
      <c r="AO27" s="334"/>
      <c r="AP27" s="334"/>
      <c r="AQ27" s="334"/>
      <c r="AR27" s="334"/>
      <c r="AS27" s="334"/>
      <c r="AT27" s="334"/>
      <c r="AU27" s="334"/>
      <c r="AV27" s="335">
        <f t="shared" si="0"/>
        <v>0</v>
      </c>
      <c r="AW27" s="335"/>
      <c r="AX27" s="335"/>
      <c r="AY27" s="345">
        <f t="shared" si="1"/>
        <v>0</v>
      </c>
      <c r="AZ27" s="346"/>
      <c r="BA27" s="346"/>
      <c r="BB27" s="346"/>
      <c r="BC27" s="346"/>
      <c r="BD27" s="346"/>
      <c r="BE27" s="346"/>
      <c r="BF27" s="346"/>
      <c r="BG27" s="346"/>
      <c r="BH27" s="347"/>
      <c r="BI27" s="70"/>
      <c r="BJ27" s="497"/>
      <c r="BK27" s="498"/>
      <c r="BL27" s="498"/>
      <c r="BM27" s="498"/>
      <c r="BN27" s="498"/>
      <c r="BO27" s="498"/>
      <c r="BP27" s="498"/>
      <c r="BQ27" s="498"/>
      <c r="BR27" s="498"/>
      <c r="BS27" s="498"/>
      <c r="BT27" s="498"/>
      <c r="BU27" s="498"/>
      <c r="BV27" s="498"/>
      <c r="BW27" s="498"/>
      <c r="BX27" s="498"/>
      <c r="BY27" s="498"/>
      <c r="BZ27" s="498"/>
      <c r="CA27" s="498"/>
      <c r="CB27" s="498"/>
      <c r="CC27" s="498"/>
      <c r="CD27" s="498"/>
      <c r="CE27" s="498"/>
      <c r="CF27" s="498"/>
      <c r="CG27" s="498"/>
      <c r="CH27" s="498"/>
      <c r="CI27" s="498"/>
      <c r="CJ27" s="498"/>
      <c r="CK27" s="498"/>
      <c r="CL27" s="498"/>
      <c r="CM27" s="498"/>
      <c r="CN27" s="498"/>
      <c r="CO27" s="498"/>
      <c r="CP27" s="498"/>
      <c r="CQ27" s="498"/>
      <c r="CR27" s="498"/>
      <c r="CS27" s="498"/>
      <c r="CT27" s="498"/>
      <c r="CU27" s="498"/>
      <c r="CV27" s="498"/>
      <c r="CW27" s="498"/>
      <c r="CX27" s="498"/>
      <c r="CY27" s="498"/>
      <c r="CZ27" s="498"/>
      <c r="DA27" s="498"/>
      <c r="DB27" s="498"/>
      <c r="DC27" s="498"/>
      <c r="DD27" s="498"/>
      <c r="DE27" s="498"/>
      <c r="DF27" s="498"/>
      <c r="DG27" s="498"/>
      <c r="DH27" s="498"/>
      <c r="DI27" s="499"/>
    </row>
    <row r="28" spans="2:114" ht="11.25" customHeight="1">
      <c r="B28" s="130"/>
      <c r="C28" s="131">
        <v>12</v>
      </c>
      <c r="D28" s="131">
        <v>12</v>
      </c>
      <c r="E28" s="131"/>
      <c r="F28" s="331" t="s">
        <v>160</v>
      </c>
      <c r="G28" s="331"/>
      <c r="H28" s="332"/>
      <c r="I28" s="333">
        <f>労保賃金報告【常時労働者】!AH16</f>
        <v>0</v>
      </c>
      <c r="J28" s="333"/>
      <c r="K28" s="333"/>
      <c r="L28" s="334">
        <f>労保賃金報告【常時労働者】!AI16</f>
        <v>0</v>
      </c>
      <c r="M28" s="334"/>
      <c r="N28" s="334"/>
      <c r="O28" s="334"/>
      <c r="P28" s="334"/>
      <c r="Q28" s="334"/>
      <c r="R28" s="334"/>
      <c r="S28" s="334"/>
      <c r="T28" s="334"/>
      <c r="U28" s="334"/>
      <c r="V28" s="333">
        <f>労保賃金報告【役員で労働者】!X15</f>
        <v>0</v>
      </c>
      <c r="W28" s="333"/>
      <c r="X28" s="333"/>
      <c r="Y28" s="334">
        <f>労保賃金報告【役員で労働者】!Y15</f>
        <v>0</v>
      </c>
      <c r="Z28" s="334"/>
      <c r="AA28" s="334"/>
      <c r="AB28" s="334"/>
      <c r="AC28" s="334"/>
      <c r="AD28" s="334"/>
      <c r="AE28" s="334"/>
      <c r="AF28" s="334"/>
      <c r="AG28" s="334"/>
      <c r="AH28" s="334"/>
      <c r="AI28" s="333">
        <f>労保賃金報告【臨時労働者】!X15</f>
        <v>0</v>
      </c>
      <c r="AJ28" s="333"/>
      <c r="AK28" s="333"/>
      <c r="AL28" s="334">
        <f>労保賃金報告【臨時労働者】!Y15</f>
        <v>0</v>
      </c>
      <c r="AM28" s="334"/>
      <c r="AN28" s="334"/>
      <c r="AO28" s="334"/>
      <c r="AP28" s="334"/>
      <c r="AQ28" s="334"/>
      <c r="AR28" s="334"/>
      <c r="AS28" s="334"/>
      <c r="AT28" s="334"/>
      <c r="AU28" s="334"/>
      <c r="AV28" s="335">
        <f t="shared" si="0"/>
        <v>0</v>
      </c>
      <c r="AW28" s="335"/>
      <c r="AX28" s="335"/>
      <c r="AY28" s="345">
        <f t="shared" si="1"/>
        <v>0</v>
      </c>
      <c r="AZ28" s="346"/>
      <c r="BA28" s="346"/>
      <c r="BB28" s="346"/>
      <c r="BC28" s="346"/>
      <c r="BD28" s="346"/>
      <c r="BE28" s="346"/>
      <c r="BF28" s="346"/>
      <c r="BG28" s="346"/>
      <c r="BH28" s="347"/>
      <c r="BI28" s="70"/>
      <c r="BJ28" s="497"/>
      <c r="BK28" s="498"/>
      <c r="BL28" s="498"/>
      <c r="BM28" s="498"/>
      <c r="BN28" s="498"/>
      <c r="BO28" s="498"/>
      <c r="BP28" s="498"/>
      <c r="BQ28" s="498"/>
      <c r="BR28" s="498"/>
      <c r="BS28" s="498"/>
      <c r="BT28" s="498"/>
      <c r="BU28" s="498"/>
      <c r="BV28" s="498"/>
      <c r="BW28" s="498"/>
      <c r="BX28" s="498"/>
      <c r="BY28" s="498"/>
      <c r="BZ28" s="498"/>
      <c r="CA28" s="498"/>
      <c r="CB28" s="498"/>
      <c r="CC28" s="498"/>
      <c r="CD28" s="498"/>
      <c r="CE28" s="498"/>
      <c r="CF28" s="498"/>
      <c r="CG28" s="498"/>
      <c r="CH28" s="498"/>
      <c r="CI28" s="498"/>
      <c r="CJ28" s="498"/>
      <c r="CK28" s="498"/>
      <c r="CL28" s="498"/>
      <c r="CM28" s="498"/>
      <c r="CN28" s="498"/>
      <c r="CO28" s="498"/>
      <c r="CP28" s="498"/>
      <c r="CQ28" s="498"/>
      <c r="CR28" s="498"/>
      <c r="CS28" s="498"/>
      <c r="CT28" s="498"/>
      <c r="CU28" s="498"/>
      <c r="CV28" s="498"/>
      <c r="CW28" s="498"/>
      <c r="CX28" s="498"/>
      <c r="CY28" s="498"/>
      <c r="CZ28" s="498"/>
      <c r="DA28" s="498"/>
      <c r="DB28" s="498"/>
      <c r="DC28" s="498"/>
      <c r="DD28" s="498"/>
      <c r="DE28" s="498"/>
      <c r="DF28" s="498"/>
      <c r="DG28" s="498"/>
      <c r="DH28" s="498"/>
      <c r="DI28" s="499"/>
    </row>
    <row r="29" spans="2:114" ht="11.25" customHeight="1">
      <c r="B29" s="130"/>
      <c r="C29" s="131">
        <v>1</v>
      </c>
      <c r="D29" s="131">
        <v>1</v>
      </c>
      <c r="E29" s="131"/>
      <c r="F29" s="331" t="s">
        <v>161</v>
      </c>
      <c r="G29" s="331"/>
      <c r="H29" s="332"/>
      <c r="I29" s="333">
        <f>労保賃金報告【常時労働者】!AH17</f>
        <v>0</v>
      </c>
      <c r="J29" s="333"/>
      <c r="K29" s="333"/>
      <c r="L29" s="334">
        <f>労保賃金報告【常時労働者】!AI17</f>
        <v>0</v>
      </c>
      <c r="M29" s="334"/>
      <c r="N29" s="334"/>
      <c r="O29" s="334"/>
      <c r="P29" s="334"/>
      <c r="Q29" s="334"/>
      <c r="R29" s="334"/>
      <c r="S29" s="334"/>
      <c r="T29" s="334"/>
      <c r="U29" s="334"/>
      <c r="V29" s="333">
        <f>労保賃金報告【役員で労働者】!X16</f>
        <v>0</v>
      </c>
      <c r="W29" s="333"/>
      <c r="X29" s="333"/>
      <c r="Y29" s="334">
        <f>労保賃金報告【役員で労働者】!Y16</f>
        <v>0</v>
      </c>
      <c r="Z29" s="334"/>
      <c r="AA29" s="334"/>
      <c r="AB29" s="334"/>
      <c r="AC29" s="334"/>
      <c r="AD29" s="334"/>
      <c r="AE29" s="334"/>
      <c r="AF29" s="334"/>
      <c r="AG29" s="334"/>
      <c r="AH29" s="334"/>
      <c r="AI29" s="333">
        <f>労保賃金報告【臨時労働者】!X16</f>
        <v>0</v>
      </c>
      <c r="AJ29" s="333"/>
      <c r="AK29" s="333"/>
      <c r="AL29" s="334">
        <f>労保賃金報告【臨時労働者】!Y16</f>
        <v>0</v>
      </c>
      <c r="AM29" s="334"/>
      <c r="AN29" s="334"/>
      <c r="AO29" s="334"/>
      <c r="AP29" s="334"/>
      <c r="AQ29" s="334"/>
      <c r="AR29" s="334"/>
      <c r="AS29" s="334"/>
      <c r="AT29" s="334"/>
      <c r="AU29" s="334"/>
      <c r="AV29" s="335">
        <f t="shared" si="0"/>
        <v>0</v>
      </c>
      <c r="AW29" s="335"/>
      <c r="AX29" s="335"/>
      <c r="AY29" s="345">
        <f t="shared" si="1"/>
        <v>0</v>
      </c>
      <c r="AZ29" s="346"/>
      <c r="BA29" s="346"/>
      <c r="BB29" s="346"/>
      <c r="BC29" s="346"/>
      <c r="BD29" s="346"/>
      <c r="BE29" s="346"/>
      <c r="BF29" s="346"/>
      <c r="BG29" s="346"/>
      <c r="BH29" s="347"/>
      <c r="BI29" s="70"/>
      <c r="BJ29" s="497"/>
      <c r="BK29" s="498"/>
      <c r="BL29" s="498"/>
      <c r="BM29" s="498"/>
      <c r="BN29" s="498"/>
      <c r="BO29" s="498"/>
      <c r="BP29" s="498"/>
      <c r="BQ29" s="498"/>
      <c r="BR29" s="498"/>
      <c r="BS29" s="498"/>
      <c r="BT29" s="498"/>
      <c r="BU29" s="498"/>
      <c r="BV29" s="498"/>
      <c r="BW29" s="498"/>
      <c r="BX29" s="498"/>
      <c r="BY29" s="498"/>
      <c r="BZ29" s="498"/>
      <c r="CA29" s="498"/>
      <c r="CB29" s="498"/>
      <c r="CC29" s="498"/>
      <c r="CD29" s="498"/>
      <c r="CE29" s="498"/>
      <c r="CF29" s="498"/>
      <c r="CG29" s="498"/>
      <c r="CH29" s="498"/>
      <c r="CI29" s="498"/>
      <c r="CJ29" s="498"/>
      <c r="CK29" s="498"/>
      <c r="CL29" s="498"/>
      <c r="CM29" s="498"/>
      <c r="CN29" s="498"/>
      <c r="CO29" s="498"/>
      <c r="CP29" s="498"/>
      <c r="CQ29" s="498"/>
      <c r="CR29" s="498"/>
      <c r="CS29" s="498"/>
      <c r="CT29" s="498"/>
      <c r="CU29" s="498"/>
      <c r="CV29" s="498"/>
      <c r="CW29" s="498"/>
      <c r="CX29" s="498"/>
      <c r="CY29" s="498"/>
      <c r="CZ29" s="498"/>
      <c r="DA29" s="498"/>
      <c r="DB29" s="498"/>
      <c r="DC29" s="498"/>
      <c r="DD29" s="498"/>
      <c r="DE29" s="498"/>
      <c r="DF29" s="498"/>
      <c r="DG29" s="498"/>
      <c r="DH29" s="498"/>
      <c r="DI29" s="499"/>
    </row>
    <row r="30" spans="2:114" ht="11.25" customHeight="1">
      <c r="B30" s="130"/>
      <c r="C30" s="131">
        <v>2</v>
      </c>
      <c r="D30" s="131">
        <v>2</v>
      </c>
      <c r="E30" s="131"/>
      <c r="F30" s="331" t="s">
        <v>162</v>
      </c>
      <c r="G30" s="331"/>
      <c r="H30" s="332"/>
      <c r="I30" s="333">
        <f>労保賃金報告【常時労働者】!AH18</f>
        <v>0</v>
      </c>
      <c r="J30" s="333"/>
      <c r="K30" s="333"/>
      <c r="L30" s="334">
        <f>労保賃金報告【常時労働者】!AI18</f>
        <v>0</v>
      </c>
      <c r="M30" s="334"/>
      <c r="N30" s="334"/>
      <c r="O30" s="334"/>
      <c r="P30" s="334"/>
      <c r="Q30" s="334"/>
      <c r="R30" s="334"/>
      <c r="S30" s="334"/>
      <c r="T30" s="334"/>
      <c r="U30" s="334"/>
      <c r="V30" s="333">
        <f>労保賃金報告【役員で労働者】!X17</f>
        <v>0</v>
      </c>
      <c r="W30" s="333"/>
      <c r="X30" s="333"/>
      <c r="Y30" s="334">
        <f>労保賃金報告【役員で労働者】!Y17</f>
        <v>0</v>
      </c>
      <c r="Z30" s="334"/>
      <c r="AA30" s="334"/>
      <c r="AB30" s="334"/>
      <c r="AC30" s="334"/>
      <c r="AD30" s="334"/>
      <c r="AE30" s="334"/>
      <c r="AF30" s="334"/>
      <c r="AG30" s="334"/>
      <c r="AH30" s="334"/>
      <c r="AI30" s="333">
        <f>労保賃金報告【臨時労働者】!X17</f>
        <v>0</v>
      </c>
      <c r="AJ30" s="333"/>
      <c r="AK30" s="333"/>
      <c r="AL30" s="334">
        <f>労保賃金報告【臨時労働者】!Y17</f>
        <v>0</v>
      </c>
      <c r="AM30" s="334"/>
      <c r="AN30" s="334"/>
      <c r="AO30" s="334"/>
      <c r="AP30" s="334"/>
      <c r="AQ30" s="334"/>
      <c r="AR30" s="334"/>
      <c r="AS30" s="334"/>
      <c r="AT30" s="334"/>
      <c r="AU30" s="334"/>
      <c r="AV30" s="335">
        <f t="shared" si="0"/>
        <v>0</v>
      </c>
      <c r="AW30" s="335"/>
      <c r="AX30" s="335"/>
      <c r="AY30" s="345">
        <f t="shared" si="1"/>
        <v>0</v>
      </c>
      <c r="AZ30" s="346"/>
      <c r="BA30" s="346"/>
      <c r="BB30" s="346"/>
      <c r="BC30" s="346"/>
      <c r="BD30" s="346"/>
      <c r="BE30" s="346"/>
      <c r="BF30" s="346"/>
      <c r="BG30" s="346"/>
      <c r="BH30" s="347"/>
      <c r="BI30" s="70"/>
      <c r="BJ30" s="497"/>
      <c r="BK30" s="498"/>
      <c r="BL30" s="498"/>
      <c r="BM30" s="498"/>
      <c r="BN30" s="498"/>
      <c r="BO30" s="498"/>
      <c r="BP30" s="498"/>
      <c r="BQ30" s="498"/>
      <c r="BR30" s="498"/>
      <c r="BS30" s="498"/>
      <c r="BT30" s="498"/>
      <c r="BU30" s="498"/>
      <c r="BV30" s="498"/>
      <c r="BW30" s="498"/>
      <c r="BX30" s="498"/>
      <c r="BY30" s="498"/>
      <c r="BZ30" s="498"/>
      <c r="CA30" s="498"/>
      <c r="CB30" s="498"/>
      <c r="CC30" s="498"/>
      <c r="CD30" s="498"/>
      <c r="CE30" s="498"/>
      <c r="CF30" s="498"/>
      <c r="CG30" s="498"/>
      <c r="CH30" s="498"/>
      <c r="CI30" s="498"/>
      <c r="CJ30" s="498"/>
      <c r="CK30" s="498"/>
      <c r="CL30" s="498"/>
      <c r="CM30" s="498"/>
      <c r="CN30" s="498"/>
      <c r="CO30" s="498"/>
      <c r="CP30" s="498"/>
      <c r="CQ30" s="498"/>
      <c r="CR30" s="498"/>
      <c r="CS30" s="498"/>
      <c r="CT30" s="498"/>
      <c r="CU30" s="498"/>
      <c r="CV30" s="498"/>
      <c r="CW30" s="498"/>
      <c r="CX30" s="498"/>
      <c r="CY30" s="498"/>
      <c r="CZ30" s="498"/>
      <c r="DA30" s="498"/>
      <c r="DB30" s="498"/>
      <c r="DC30" s="498"/>
      <c r="DD30" s="498"/>
      <c r="DE30" s="498"/>
      <c r="DF30" s="498"/>
      <c r="DG30" s="498"/>
      <c r="DH30" s="498"/>
      <c r="DI30" s="499"/>
    </row>
    <row r="31" spans="2:114" ht="11.25" customHeight="1">
      <c r="B31" s="130"/>
      <c r="C31" s="131">
        <v>3</v>
      </c>
      <c r="D31" s="131">
        <v>3</v>
      </c>
      <c r="E31" s="132"/>
      <c r="F31" s="331" t="s">
        <v>163</v>
      </c>
      <c r="G31" s="331"/>
      <c r="H31" s="332"/>
      <c r="I31" s="333">
        <f>労保賃金報告【常時労働者】!AH19</f>
        <v>0</v>
      </c>
      <c r="J31" s="333"/>
      <c r="K31" s="333"/>
      <c r="L31" s="334">
        <f>労保賃金報告【常時労働者】!AI19</f>
        <v>0</v>
      </c>
      <c r="M31" s="334"/>
      <c r="N31" s="334"/>
      <c r="O31" s="334"/>
      <c r="P31" s="334"/>
      <c r="Q31" s="334"/>
      <c r="R31" s="334"/>
      <c r="S31" s="334"/>
      <c r="T31" s="334"/>
      <c r="U31" s="334"/>
      <c r="V31" s="333">
        <f>労保賃金報告【役員で労働者】!X18</f>
        <v>0</v>
      </c>
      <c r="W31" s="333"/>
      <c r="X31" s="333"/>
      <c r="Y31" s="334">
        <f>労保賃金報告【役員で労働者】!Y18</f>
        <v>0</v>
      </c>
      <c r="Z31" s="334"/>
      <c r="AA31" s="334"/>
      <c r="AB31" s="334"/>
      <c r="AC31" s="334"/>
      <c r="AD31" s="334"/>
      <c r="AE31" s="334"/>
      <c r="AF31" s="334"/>
      <c r="AG31" s="334"/>
      <c r="AH31" s="334"/>
      <c r="AI31" s="333">
        <f>労保賃金報告【臨時労働者】!X18</f>
        <v>0</v>
      </c>
      <c r="AJ31" s="333"/>
      <c r="AK31" s="333"/>
      <c r="AL31" s="334">
        <f>労保賃金報告【臨時労働者】!Y18</f>
        <v>0</v>
      </c>
      <c r="AM31" s="334"/>
      <c r="AN31" s="334"/>
      <c r="AO31" s="334"/>
      <c r="AP31" s="334"/>
      <c r="AQ31" s="334"/>
      <c r="AR31" s="334"/>
      <c r="AS31" s="334"/>
      <c r="AT31" s="334"/>
      <c r="AU31" s="334"/>
      <c r="AV31" s="335">
        <f t="shared" si="0"/>
        <v>0</v>
      </c>
      <c r="AW31" s="335"/>
      <c r="AX31" s="335"/>
      <c r="AY31" s="345">
        <f t="shared" si="1"/>
        <v>0</v>
      </c>
      <c r="AZ31" s="346"/>
      <c r="BA31" s="346"/>
      <c r="BB31" s="346"/>
      <c r="BC31" s="346"/>
      <c r="BD31" s="346"/>
      <c r="BE31" s="346"/>
      <c r="BF31" s="346"/>
      <c r="BG31" s="346"/>
      <c r="BH31" s="347"/>
      <c r="BI31" s="70"/>
      <c r="BJ31" s="497"/>
      <c r="BK31" s="498"/>
      <c r="BL31" s="498"/>
      <c r="BM31" s="498"/>
      <c r="BN31" s="498"/>
      <c r="BO31" s="498"/>
      <c r="BP31" s="498"/>
      <c r="BQ31" s="498"/>
      <c r="BR31" s="498"/>
      <c r="BS31" s="498"/>
      <c r="BT31" s="498"/>
      <c r="BU31" s="498"/>
      <c r="BV31" s="498"/>
      <c r="BW31" s="498"/>
      <c r="BX31" s="498"/>
      <c r="BY31" s="498"/>
      <c r="BZ31" s="498"/>
      <c r="CA31" s="498"/>
      <c r="CB31" s="498"/>
      <c r="CC31" s="498"/>
      <c r="CD31" s="498"/>
      <c r="CE31" s="498"/>
      <c r="CF31" s="498"/>
      <c r="CG31" s="498"/>
      <c r="CH31" s="498"/>
      <c r="CI31" s="498"/>
      <c r="CJ31" s="498"/>
      <c r="CK31" s="498"/>
      <c r="CL31" s="498"/>
      <c r="CM31" s="498"/>
      <c r="CN31" s="498"/>
      <c r="CO31" s="498"/>
      <c r="CP31" s="498"/>
      <c r="CQ31" s="498"/>
      <c r="CR31" s="498"/>
      <c r="CS31" s="498"/>
      <c r="CT31" s="498"/>
      <c r="CU31" s="498"/>
      <c r="CV31" s="498"/>
      <c r="CW31" s="498"/>
      <c r="CX31" s="498"/>
      <c r="CY31" s="498"/>
      <c r="CZ31" s="498"/>
      <c r="DA31" s="498"/>
      <c r="DB31" s="498"/>
      <c r="DC31" s="498"/>
      <c r="DD31" s="498"/>
      <c r="DE31" s="498"/>
      <c r="DF31" s="498"/>
      <c r="DG31" s="498"/>
      <c r="DH31" s="498"/>
      <c r="DI31" s="499"/>
    </row>
    <row r="32" spans="2:114" ht="11.25" customHeight="1">
      <c r="B32" s="349" t="s">
        <v>17</v>
      </c>
      <c r="C32" s="350"/>
      <c r="D32" s="350"/>
      <c r="E32" s="351">
        <f>労保賃金報告【常時労働者】!B20</f>
        <v>0</v>
      </c>
      <c r="F32" s="352"/>
      <c r="G32" s="348" t="s">
        <v>14</v>
      </c>
      <c r="H32" s="348"/>
      <c r="I32" s="333">
        <f>労保賃金報告【常時労働者】!AH20</f>
        <v>0</v>
      </c>
      <c r="J32" s="333"/>
      <c r="K32" s="333"/>
      <c r="L32" s="334">
        <f>労保賃金報告【常時労働者】!AI20</f>
        <v>0</v>
      </c>
      <c r="M32" s="334"/>
      <c r="N32" s="334"/>
      <c r="O32" s="334"/>
      <c r="P32" s="334"/>
      <c r="Q32" s="334"/>
      <c r="R32" s="334"/>
      <c r="S32" s="334"/>
      <c r="T32" s="334"/>
      <c r="U32" s="334"/>
      <c r="V32" s="333">
        <f>労保賃金報告【役員で労働者】!X19</f>
        <v>0</v>
      </c>
      <c r="W32" s="333"/>
      <c r="X32" s="333"/>
      <c r="Y32" s="334">
        <f>労保賃金報告【役員で労働者】!Y19</f>
        <v>0</v>
      </c>
      <c r="Z32" s="334"/>
      <c r="AA32" s="334"/>
      <c r="AB32" s="334"/>
      <c r="AC32" s="334"/>
      <c r="AD32" s="334"/>
      <c r="AE32" s="334"/>
      <c r="AF32" s="334"/>
      <c r="AG32" s="334"/>
      <c r="AH32" s="334"/>
      <c r="AI32" s="333">
        <f>労保賃金報告【臨時労働者】!X19</f>
        <v>0</v>
      </c>
      <c r="AJ32" s="333"/>
      <c r="AK32" s="333"/>
      <c r="AL32" s="334">
        <f>労保賃金報告【臨時労働者】!Y19</f>
        <v>0</v>
      </c>
      <c r="AM32" s="334"/>
      <c r="AN32" s="334"/>
      <c r="AO32" s="334"/>
      <c r="AP32" s="334"/>
      <c r="AQ32" s="334"/>
      <c r="AR32" s="334"/>
      <c r="AS32" s="334"/>
      <c r="AT32" s="334"/>
      <c r="AU32" s="334"/>
      <c r="AV32" s="335">
        <f t="shared" si="0"/>
        <v>0</v>
      </c>
      <c r="AW32" s="335"/>
      <c r="AX32" s="335"/>
      <c r="AY32" s="345">
        <f t="shared" si="1"/>
        <v>0</v>
      </c>
      <c r="AZ32" s="346"/>
      <c r="BA32" s="346"/>
      <c r="BB32" s="346"/>
      <c r="BC32" s="346"/>
      <c r="BD32" s="346"/>
      <c r="BE32" s="346"/>
      <c r="BF32" s="346"/>
      <c r="BG32" s="346"/>
      <c r="BH32" s="347"/>
      <c r="BI32" s="70"/>
      <c r="BJ32" s="497"/>
      <c r="BK32" s="498"/>
      <c r="BL32" s="498"/>
      <c r="BM32" s="498"/>
      <c r="BN32" s="498"/>
      <c r="BO32" s="498"/>
      <c r="BP32" s="498"/>
      <c r="BQ32" s="498"/>
      <c r="BR32" s="498"/>
      <c r="BS32" s="498"/>
      <c r="BT32" s="498"/>
      <c r="BU32" s="498"/>
      <c r="BV32" s="498"/>
      <c r="BW32" s="498"/>
      <c r="BX32" s="498"/>
      <c r="BY32" s="498"/>
      <c r="BZ32" s="498"/>
      <c r="CA32" s="498"/>
      <c r="CB32" s="498"/>
      <c r="CC32" s="498"/>
      <c r="CD32" s="498"/>
      <c r="CE32" s="498"/>
      <c r="CF32" s="498"/>
      <c r="CG32" s="498"/>
      <c r="CH32" s="498"/>
      <c r="CI32" s="498"/>
      <c r="CJ32" s="498"/>
      <c r="CK32" s="498"/>
      <c r="CL32" s="498"/>
      <c r="CM32" s="498"/>
      <c r="CN32" s="498"/>
      <c r="CO32" s="498"/>
      <c r="CP32" s="498"/>
      <c r="CQ32" s="498"/>
      <c r="CR32" s="498"/>
      <c r="CS32" s="498"/>
      <c r="CT32" s="498"/>
      <c r="CU32" s="498"/>
      <c r="CV32" s="498"/>
      <c r="CW32" s="498"/>
      <c r="CX32" s="498"/>
      <c r="CY32" s="498"/>
      <c r="CZ32" s="498"/>
      <c r="DA32" s="498"/>
      <c r="DB32" s="498"/>
      <c r="DC32" s="498"/>
      <c r="DD32" s="498"/>
      <c r="DE32" s="498"/>
      <c r="DF32" s="498"/>
      <c r="DG32" s="498"/>
      <c r="DH32" s="498"/>
      <c r="DI32" s="499"/>
    </row>
    <row r="33" spans="2:113" ht="11.25" customHeight="1">
      <c r="B33" s="349" t="s">
        <v>17</v>
      </c>
      <c r="C33" s="350"/>
      <c r="D33" s="350"/>
      <c r="E33" s="351">
        <f>労保賃金報告【常時労働者】!B21</f>
        <v>0</v>
      </c>
      <c r="F33" s="352"/>
      <c r="G33" s="348" t="s">
        <v>14</v>
      </c>
      <c r="H33" s="348"/>
      <c r="I33" s="333">
        <f>労保賃金報告【常時労働者】!AH21</f>
        <v>0</v>
      </c>
      <c r="J33" s="333"/>
      <c r="K33" s="333"/>
      <c r="L33" s="334">
        <f>労保賃金報告【常時労働者】!AI21</f>
        <v>0</v>
      </c>
      <c r="M33" s="334"/>
      <c r="N33" s="334"/>
      <c r="O33" s="334"/>
      <c r="P33" s="334"/>
      <c r="Q33" s="334"/>
      <c r="R33" s="334"/>
      <c r="S33" s="334"/>
      <c r="T33" s="334"/>
      <c r="U33" s="334"/>
      <c r="V33" s="333">
        <f>労保賃金報告【役員で労働者】!X20</f>
        <v>0</v>
      </c>
      <c r="W33" s="333"/>
      <c r="X33" s="333"/>
      <c r="Y33" s="334">
        <f>労保賃金報告【役員で労働者】!Y20</f>
        <v>0</v>
      </c>
      <c r="Z33" s="334"/>
      <c r="AA33" s="334"/>
      <c r="AB33" s="334"/>
      <c r="AC33" s="334"/>
      <c r="AD33" s="334"/>
      <c r="AE33" s="334"/>
      <c r="AF33" s="334"/>
      <c r="AG33" s="334"/>
      <c r="AH33" s="334"/>
      <c r="AI33" s="333">
        <f>労保賃金報告【臨時労働者】!X20</f>
        <v>0</v>
      </c>
      <c r="AJ33" s="333"/>
      <c r="AK33" s="333"/>
      <c r="AL33" s="334">
        <f>労保賃金報告【臨時労働者】!Y20</f>
        <v>0</v>
      </c>
      <c r="AM33" s="334"/>
      <c r="AN33" s="334"/>
      <c r="AO33" s="334"/>
      <c r="AP33" s="334"/>
      <c r="AQ33" s="334"/>
      <c r="AR33" s="334"/>
      <c r="AS33" s="334"/>
      <c r="AT33" s="334"/>
      <c r="AU33" s="334"/>
      <c r="AV33" s="335">
        <f t="shared" si="0"/>
        <v>0</v>
      </c>
      <c r="AW33" s="335"/>
      <c r="AX33" s="335"/>
      <c r="AY33" s="345">
        <f t="shared" si="1"/>
        <v>0</v>
      </c>
      <c r="AZ33" s="346"/>
      <c r="BA33" s="346"/>
      <c r="BB33" s="346"/>
      <c r="BC33" s="346"/>
      <c r="BD33" s="346"/>
      <c r="BE33" s="346"/>
      <c r="BF33" s="346"/>
      <c r="BG33" s="346"/>
      <c r="BH33" s="347"/>
      <c r="BI33" s="70"/>
      <c r="BJ33" s="497"/>
      <c r="BK33" s="498"/>
      <c r="BL33" s="498"/>
      <c r="BM33" s="498"/>
      <c r="BN33" s="498"/>
      <c r="BO33" s="498"/>
      <c r="BP33" s="498"/>
      <c r="BQ33" s="498"/>
      <c r="BR33" s="498"/>
      <c r="BS33" s="498"/>
      <c r="BT33" s="498"/>
      <c r="BU33" s="498"/>
      <c r="BV33" s="498"/>
      <c r="BW33" s="498"/>
      <c r="BX33" s="498"/>
      <c r="BY33" s="498"/>
      <c r="BZ33" s="498"/>
      <c r="CA33" s="498"/>
      <c r="CB33" s="498"/>
      <c r="CC33" s="498"/>
      <c r="CD33" s="498"/>
      <c r="CE33" s="498"/>
      <c r="CF33" s="498"/>
      <c r="CG33" s="498"/>
      <c r="CH33" s="498"/>
      <c r="CI33" s="498"/>
      <c r="CJ33" s="498"/>
      <c r="CK33" s="498"/>
      <c r="CL33" s="498"/>
      <c r="CM33" s="498"/>
      <c r="CN33" s="498"/>
      <c r="CO33" s="498"/>
      <c r="CP33" s="498"/>
      <c r="CQ33" s="498"/>
      <c r="CR33" s="498"/>
      <c r="CS33" s="498"/>
      <c r="CT33" s="498"/>
      <c r="CU33" s="498"/>
      <c r="CV33" s="498"/>
      <c r="CW33" s="498"/>
      <c r="CX33" s="498"/>
      <c r="CY33" s="498"/>
      <c r="CZ33" s="498"/>
      <c r="DA33" s="498"/>
      <c r="DB33" s="498"/>
      <c r="DC33" s="498"/>
      <c r="DD33" s="498"/>
      <c r="DE33" s="498"/>
      <c r="DF33" s="498"/>
      <c r="DG33" s="498"/>
      <c r="DH33" s="498"/>
      <c r="DI33" s="499"/>
    </row>
    <row r="34" spans="2:113" ht="11.25" customHeight="1">
      <c r="B34" s="349" t="s">
        <v>17</v>
      </c>
      <c r="C34" s="350"/>
      <c r="D34" s="350"/>
      <c r="E34" s="351">
        <f>労保賃金報告【常時労働者】!B22</f>
        <v>0</v>
      </c>
      <c r="F34" s="352"/>
      <c r="G34" s="348" t="s">
        <v>14</v>
      </c>
      <c r="H34" s="348"/>
      <c r="I34" s="333">
        <f>労保賃金報告【常時労働者】!AH22</f>
        <v>0</v>
      </c>
      <c r="J34" s="333"/>
      <c r="K34" s="333"/>
      <c r="L34" s="334">
        <f>労保賃金報告【常時労働者】!AI22</f>
        <v>0</v>
      </c>
      <c r="M34" s="334"/>
      <c r="N34" s="334"/>
      <c r="O34" s="334"/>
      <c r="P34" s="334"/>
      <c r="Q34" s="334"/>
      <c r="R34" s="334"/>
      <c r="S34" s="334"/>
      <c r="T34" s="334"/>
      <c r="U34" s="334"/>
      <c r="V34" s="333">
        <f>労保賃金報告【役員で労働者】!X21</f>
        <v>0</v>
      </c>
      <c r="W34" s="333"/>
      <c r="X34" s="333"/>
      <c r="Y34" s="334">
        <f>労保賃金報告【役員で労働者】!Y21</f>
        <v>0</v>
      </c>
      <c r="Z34" s="334"/>
      <c r="AA34" s="334"/>
      <c r="AB34" s="334"/>
      <c r="AC34" s="334"/>
      <c r="AD34" s="334"/>
      <c r="AE34" s="334"/>
      <c r="AF34" s="334"/>
      <c r="AG34" s="334"/>
      <c r="AH34" s="334"/>
      <c r="AI34" s="333">
        <f>労保賃金報告【臨時労働者】!X21</f>
        <v>0</v>
      </c>
      <c r="AJ34" s="333"/>
      <c r="AK34" s="333"/>
      <c r="AL34" s="334">
        <f>労保賃金報告【臨時労働者】!Y21</f>
        <v>0</v>
      </c>
      <c r="AM34" s="334"/>
      <c r="AN34" s="334"/>
      <c r="AO34" s="334"/>
      <c r="AP34" s="334"/>
      <c r="AQ34" s="334"/>
      <c r="AR34" s="334"/>
      <c r="AS34" s="334"/>
      <c r="AT34" s="334"/>
      <c r="AU34" s="334"/>
      <c r="AV34" s="335">
        <f t="shared" si="0"/>
        <v>0</v>
      </c>
      <c r="AW34" s="335"/>
      <c r="AX34" s="335"/>
      <c r="AY34" s="345">
        <f t="shared" si="1"/>
        <v>0</v>
      </c>
      <c r="AZ34" s="346"/>
      <c r="BA34" s="346"/>
      <c r="BB34" s="346"/>
      <c r="BC34" s="346"/>
      <c r="BD34" s="346"/>
      <c r="BE34" s="346"/>
      <c r="BF34" s="346"/>
      <c r="BG34" s="346"/>
      <c r="BH34" s="347"/>
      <c r="BI34" s="70"/>
      <c r="BJ34" s="500"/>
      <c r="BK34" s="501"/>
      <c r="BL34" s="501"/>
      <c r="BM34" s="501"/>
      <c r="BN34" s="501"/>
      <c r="BO34" s="501"/>
      <c r="BP34" s="501"/>
      <c r="BQ34" s="501"/>
      <c r="BR34" s="501"/>
      <c r="BS34" s="501"/>
      <c r="BT34" s="501"/>
      <c r="BU34" s="501"/>
      <c r="BV34" s="501"/>
      <c r="BW34" s="501"/>
      <c r="BX34" s="501"/>
      <c r="BY34" s="501"/>
      <c r="BZ34" s="501"/>
      <c r="CA34" s="501"/>
      <c r="CB34" s="501"/>
      <c r="CC34" s="501"/>
      <c r="CD34" s="501"/>
      <c r="CE34" s="501"/>
      <c r="CF34" s="501"/>
      <c r="CG34" s="501"/>
      <c r="CH34" s="501"/>
      <c r="CI34" s="501"/>
      <c r="CJ34" s="501"/>
      <c r="CK34" s="501"/>
      <c r="CL34" s="501"/>
      <c r="CM34" s="501"/>
      <c r="CN34" s="501"/>
      <c r="CO34" s="501"/>
      <c r="CP34" s="501"/>
      <c r="CQ34" s="501"/>
      <c r="CR34" s="501"/>
      <c r="CS34" s="501"/>
      <c r="CT34" s="501"/>
      <c r="CU34" s="501"/>
      <c r="CV34" s="501"/>
      <c r="CW34" s="501"/>
      <c r="CX34" s="501"/>
      <c r="CY34" s="501"/>
      <c r="CZ34" s="501"/>
      <c r="DA34" s="501"/>
      <c r="DB34" s="501"/>
      <c r="DC34" s="501"/>
      <c r="DD34" s="501"/>
      <c r="DE34" s="501"/>
      <c r="DF34" s="501"/>
      <c r="DG34" s="501"/>
      <c r="DH34" s="501"/>
      <c r="DI34" s="502"/>
    </row>
    <row r="35" spans="2:113" ht="11.25" customHeight="1">
      <c r="B35" s="353" t="s">
        <v>16</v>
      </c>
      <c r="C35" s="255"/>
      <c r="D35" s="255"/>
      <c r="E35" s="255"/>
      <c r="F35" s="255"/>
      <c r="G35" s="255"/>
      <c r="H35" s="255"/>
      <c r="I35" s="356"/>
      <c r="J35" s="356"/>
      <c r="K35" s="356"/>
      <c r="L35" s="358">
        <f>SUM(L20:U34)</f>
        <v>0</v>
      </c>
      <c r="M35" s="359"/>
      <c r="N35" s="359"/>
      <c r="O35" s="359"/>
      <c r="P35" s="359"/>
      <c r="Q35" s="359"/>
      <c r="R35" s="359"/>
      <c r="S35" s="359"/>
      <c r="T35" s="359"/>
      <c r="U35" s="359"/>
      <c r="V35" s="356"/>
      <c r="W35" s="356"/>
      <c r="X35" s="356"/>
      <c r="Y35" s="358">
        <f>SUM(Y20:AH34)</f>
        <v>0</v>
      </c>
      <c r="Z35" s="359"/>
      <c r="AA35" s="359"/>
      <c r="AB35" s="359"/>
      <c r="AC35" s="359"/>
      <c r="AD35" s="359"/>
      <c r="AE35" s="359"/>
      <c r="AF35" s="359"/>
      <c r="AG35" s="359"/>
      <c r="AH35" s="359"/>
      <c r="AI35" s="356"/>
      <c r="AJ35" s="356"/>
      <c r="AK35" s="356"/>
      <c r="AL35" s="358">
        <f>SUM(AL20:AU34)</f>
        <v>0</v>
      </c>
      <c r="AM35" s="359"/>
      <c r="AN35" s="359"/>
      <c r="AO35" s="359"/>
      <c r="AP35" s="359"/>
      <c r="AQ35" s="359"/>
      <c r="AR35" s="359"/>
      <c r="AS35" s="359"/>
      <c r="AT35" s="359"/>
      <c r="AU35" s="359"/>
      <c r="AV35" s="361">
        <f>IF(SUM(AV20:AX31)=0,0,IF(SUM(AV20:AX31)/12&gt;1,ROUNDDOWN(SUM(AV20:AX31)/12,0),1))</f>
        <v>0</v>
      </c>
      <c r="AW35" s="362"/>
      <c r="AX35" s="133"/>
      <c r="AY35" s="345">
        <f>SUM(AY20:BH34)</f>
        <v>0</v>
      </c>
      <c r="AZ35" s="346"/>
      <c r="BA35" s="346"/>
      <c r="BB35" s="346"/>
      <c r="BC35" s="346"/>
      <c r="BD35" s="346"/>
      <c r="BE35" s="346"/>
      <c r="BF35" s="346"/>
      <c r="BG35" s="346"/>
      <c r="BH35" s="347"/>
      <c r="BI35" s="129"/>
      <c r="BJ35" s="356"/>
      <c r="BK35" s="356"/>
      <c r="BL35" s="356"/>
      <c r="BM35" s="358">
        <f>SUM(BM20:BV34)</f>
        <v>0</v>
      </c>
      <c r="BN35" s="359"/>
      <c r="BO35" s="359"/>
      <c r="BP35" s="359"/>
      <c r="BQ35" s="359"/>
      <c r="BR35" s="359"/>
      <c r="BS35" s="359"/>
      <c r="BT35" s="359"/>
      <c r="BU35" s="359"/>
      <c r="BV35" s="359"/>
      <c r="BW35" s="356"/>
      <c r="BX35" s="356"/>
      <c r="BY35" s="356"/>
      <c r="BZ35" s="358">
        <f>SUM(BZ20:CI34)</f>
        <v>0</v>
      </c>
      <c r="CA35" s="359"/>
      <c r="CB35" s="359"/>
      <c r="CC35" s="359"/>
      <c r="CD35" s="359"/>
      <c r="CE35" s="359"/>
      <c r="CF35" s="359"/>
      <c r="CG35" s="359"/>
      <c r="CH35" s="359"/>
      <c r="CI35" s="359"/>
      <c r="CJ35" s="361">
        <f>IF(SUM(CJ20:CL31)=0,0,IF(SUM(CJ20:CL31)/12&gt;1,ROUNDDOWN(SUM(CJ20:CL31)/12,0),1))</f>
        <v>0</v>
      </c>
      <c r="CK35" s="362"/>
      <c r="CL35" s="133"/>
      <c r="CM35" s="345">
        <f>SUM(CM20:CV34)</f>
        <v>0</v>
      </c>
      <c r="CN35" s="346"/>
      <c r="CO35" s="346"/>
      <c r="CP35" s="346"/>
      <c r="CQ35" s="346"/>
      <c r="CR35" s="346"/>
      <c r="CS35" s="346"/>
      <c r="CT35" s="346"/>
      <c r="CU35" s="346"/>
      <c r="CV35" s="347"/>
      <c r="CW35" s="365"/>
      <c r="CX35" s="366"/>
      <c r="CY35" s="367"/>
      <c r="CZ35" s="371"/>
      <c r="DA35" s="371"/>
      <c r="DB35" s="371"/>
      <c r="DC35" s="371"/>
      <c r="DD35" s="371"/>
      <c r="DE35" s="371"/>
      <c r="DF35" s="371"/>
      <c r="DG35" s="371"/>
      <c r="DH35" s="371"/>
      <c r="DI35" s="371"/>
    </row>
    <row r="36" spans="2:113" ht="11.25" customHeight="1">
      <c r="B36" s="354"/>
      <c r="C36" s="355"/>
      <c r="D36" s="355"/>
      <c r="E36" s="355"/>
      <c r="F36" s="355"/>
      <c r="G36" s="355"/>
      <c r="H36" s="355"/>
      <c r="I36" s="357"/>
      <c r="J36" s="357"/>
      <c r="K36" s="357"/>
      <c r="L36" s="360"/>
      <c r="M36" s="360"/>
      <c r="N36" s="360"/>
      <c r="O36" s="360"/>
      <c r="P36" s="360"/>
      <c r="Q36" s="360"/>
      <c r="R36" s="360"/>
      <c r="S36" s="360"/>
      <c r="T36" s="360"/>
      <c r="U36" s="360"/>
      <c r="V36" s="357"/>
      <c r="W36" s="357"/>
      <c r="X36" s="357"/>
      <c r="Y36" s="360"/>
      <c r="Z36" s="360"/>
      <c r="AA36" s="360"/>
      <c r="AB36" s="360"/>
      <c r="AC36" s="360"/>
      <c r="AD36" s="360"/>
      <c r="AE36" s="360"/>
      <c r="AF36" s="360"/>
      <c r="AG36" s="360"/>
      <c r="AH36" s="360"/>
      <c r="AI36" s="357"/>
      <c r="AJ36" s="357"/>
      <c r="AK36" s="357"/>
      <c r="AL36" s="360"/>
      <c r="AM36" s="360"/>
      <c r="AN36" s="360"/>
      <c r="AO36" s="360"/>
      <c r="AP36" s="360"/>
      <c r="AQ36" s="360"/>
      <c r="AR36" s="360"/>
      <c r="AS36" s="360"/>
      <c r="AT36" s="360"/>
      <c r="AU36" s="360"/>
      <c r="AV36" s="363"/>
      <c r="AW36" s="364"/>
      <c r="AX36" s="134" t="s">
        <v>12</v>
      </c>
      <c r="AY36" s="345">
        <f>ROUNDDOWN(AY35/1000,0)</f>
        <v>0</v>
      </c>
      <c r="AZ36" s="346"/>
      <c r="BA36" s="346"/>
      <c r="BB36" s="346"/>
      <c r="BC36" s="346"/>
      <c r="BD36" s="346"/>
      <c r="BE36" s="346"/>
      <c r="BF36" s="346"/>
      <c r="BG36" s="135" t="s">
        <v>15</v>
      </c>
      <c r="BH36" s="136"/>
      <c r="BI36" s="129"/>
      <c r="BJ36" s="357"/>
      <c r="BK36" s="357"/>
      <c r="BL36" s="357"/>
      <c r="BM36" s="360"/>
      <c r="BN36" s="360"/>
      <c r="BO36" s="360"/>
      <c r="BP36" s="360"/>
      <c r="BQ36" s="360"/>
      <c r="BR36" s="360"/>
      <c r="BS36" s="360"/>
      <c r="BT36" s="360"/>
      <c r="BU36" s="360"/>
      <c r="BV36" s="360"/>
      <c r="BW36" s="357"/>
      <c r="BX36" s="357"/>
      <c r="BY36" s="357"/>
      <c r="BZ36" s="360"/>
      <c r="CA36" s="360"/>
      <c r="CB36" s="360"/>
      <c r="CC36" s="360"/>
      <c r="CD36" s="360"/>
      <c r="CE36" s="360"/>
      <c r="CF36" s="360"/>
      <c r="CG36" s="360"/>
      <c r="CH36" s="360"/>
      <c r="CI36" s="360"/>
      <c r="CJ36" s="363"/>
      <c r="CK36" s="364"/>
      <c r="CL36" s="134" t="s">
        <v>12</v>
      </c>
      <c r="CM36" s="345">
        <f>ROUNDDOWN(CM35/1000,0)</f>
        <v>0</v>
      </c>
      <c r="CN36" s="346"/>
      <c r="CO36" s="346"/>
      <c r="CP36" s="346"/>
      <c r="CQ36" s="346"/>
      <c r="CR36" s="346"/>
      <c r="CS36" s="346"/>
      <c r="CT36" s="346"/>
      <c r="CU36" s="135" t="s">
        <v>15</v>
      </c>
      <c r="CV36" s="137"/>
      <c r="CW36" s="368"/>
      <c r="CX36" s="369"/>
      <c r="CY36" s="370"/>
      <c r="CZ36" s="372"/>
      <c r="DA36" s="373"/>
      <c r="DB36" s="373"/>
      <c r="DC36" s="373"/>
      <c r="DD36" s="373"/>
      <c r="DE36" s="373"/>
      <c r="DF36" s="373"/>
      <c r="DG36" s="373"/>
      <c r="DH36" s="373"/>
      <c r="DI36" s="374"/>
    </row>
    <row r="37" spans="2:113" ht="8.25" customHeight="1">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row>
    <row r="38" spans="2:113" ht="10.5" customHeight="1">
      <c r="B38" s="138"/>
      <c r="C38" s="139"/>
      <c r="D38" s="139"/>
      <c r="E38" s="139"/>
      <c r="F38" s="139"/>
      <c r="G38" s="139"/>
      <c r="H38" s="140"/>
      <c r="I38" s="419"/>
      <c r="J38" s="420"/>
      <c r="K38" s="420"/>
      <c r="L38" s="420"/>
      <c r="M38" s="420"/>
      <c r="N38" s="420"/>
      <c r="O38" s="420"/>
      <c r="P38" s="420"/>
      <c r="Q38" s="420"/>
      <c r="R38" s="420"/>
      <c r="S38" s="420"/>
      <c r="T38" s="420"/>
      <c r="U38" s="420"/>
      <c r="V38" s="420"/>
      <c r="W38" s="420"/>
      <c r="X38" s="420"/>
      <c r="Y38" s="420"/>
      <c r="Z38" s="420"/>
      <c r="AA38" s="420"/>
      <c r="AB38" s="420"/>
      <c r="AC38" s="421"/>
      <c r="AD38" s="428" t="s">
        <v>164</v>
      </c>
      <c r="AE38" s="265"/>
      <c r="AF38" s="265"/>
      <c r="AG38" s="265"/>
      <c r="AH38" s="265"/>
      <c r="AI38" s="265"/>
      <c r="AJ38" s="265"/>
      <c r="AK38" s="266"/>
      <c r="AL38" s="429" t="s">
        <v>20</v>
      </c>
      <c r="AM38" s="315"/>
      <c r="AN38" s="315"/>
      <c r="AO38" s="315"/>
      <c r="AP38" s="315"/>
      <c r="AQ38" s="315"/>
      <c r="AR38" s="315"/>
      <c r="AS38" s="315"/>
      <c r="AT38" s="315"/>
      <c r="AU38" s="315"/>
      <c r="AV38" s="398"/>
      <c r="AW38" s="430"/>
      <c r="AX38" s="141"/>
      <c r="AY38" s="409">
        <v>0</v>
      </c>
      <c r="AZ38" s="410"/>
      <c r="BA38" s="410"/>
      <c r="BB38" s="410"/>
      <c r="BC38" s="410"/>
      <c r="BD38" s="410"/>
      <c r="BE38" s="410"/>
      <c r="BF38" s="410"/>
      <c r="BG38" s="142" t="s">
        <v>15</v>
      </c>
      <c r="BH38" s="143"/>
      <c r="BI38" s="377"/>
      <c r="BJ38" s="378"/>
      <c r="BK38" s="378"/>
      <c r="BL38" s="378"/>
      <c r="BM38" s="378"/>
      <c r="BN38" s="378"/>
      <c r="BO38" s="378"/>
      <c r="BP38" s="378"/>
      <c r="BQ38" s="378"/>
      <c r="BR38" s="378"/>
      <c r="BS38" s="378"/>
      <c r="BT38" s="378"/>
      <c r="BU38" s="378"/>
      <c r="BV38" s="378"/>
      <c r="BW38" s="378"/>
      <c r="BX38" s="378"/>
      <c r="BY38" s="379"/>
      <c r="BZ38" s="386"/>
      <c r="CA38" s="387"/>
      <c r="CB38" s="390" t="s">
        <v>21</v>
      </c>
      <c r="CC38" s="391"/>
      <c r="CD38" s="392"/>
      <c r="CE38" s="396"/>
      <c r="CF38" s="387"/>
      <c r="CG38" s="390" t="s">
        <v>30</v>
      </c>
      <c r="CH38" s="391"/>
      <c r="CI38" s="392"/>
      <c r="CJ38" s="398"/>
      <c r="CK38" s="399"/>
      <c r="CL38" s="141"/>
      <c r="CM38" s="409">
        <v>0</v>
      </c>
      <c r="CN38" s="410"/>
      <c r="CO38" s="410"/>
      <c r="CP38" s="410"/>
      <c r="CQ38" s="410"/>
      <c r="CR38" s="410"/>
      <c r="CS38" s="410"/>
      <c r="CT38" s="410"/>
      <c r="CU38" s="142" t="s">
        <v>15</v>
      </c>
      <c r="CV38" s="143"/>
      <c r="CW38" s="398"/>
      <c r="CX38" s="399"/>
      <c r="CY38" s="141"/>
      <c r="CZ38" s="409">
        <v>0</v>
      </c>
      <c r="DA38" s="410"/>
      <c r="DB38" s="410"/>
      <c r="DC38" s="410"/>
      <c r="DD38" s="410"/>
      <c r="DE38" s="410"/>
      <c r="DF38" s="410"/>
      <c r="DG38" s="410"/>
      <c r="DH38" s="142" t="s">
        <v>15</v>
      </c>
      <c r="DI38" s="143"/>
    </row>
    <row r="39" spans="2:113" ht="10.5" customHeight="1">
      <c r="B39" s="144"/>
      <c r="C39" s="70"/>
      <c r="D39" s="70"/>
      <c r="E39" s="70"/>
      <c r="F39" s="70"/>
      <c r="G39" s="70"/>
      <c r="H39" s="145"/>
      <c r="I39" s="422"/>
      <c r="J39" s="423"/>
      <c r="K39" s="423"/>
      <c r="L39" s="423"/>
      <c r="M39" s="423"/>
      <c r="N39" s="423"/>
      <c r="O39" s="423"/>
      <c r="P39" s="423"/>
      <c r="Q39" s="423"/>
      <c r="R39" s="423"/>
      <c r="S39" s="423"/>
      <c r="T39" s="423"/>
      <c r="U39" s="423"/>
      <c r="V39" s="423"/>
      <c r="W39" s="423"/>
      <c r="X39" s="423"/>
      <c r="Y39" s="423"/>
      <c r="Z39" s="423"/>
      <c r="AA39" s="423"/>
      <c r="AB39" s="423"/>
      <c r="AC39" s="424"/>
      <c r="AD39" s="267"/>
      <c r="AE39" s="268"/>
      <c r="AF39" s="268"/>
      <c r="AG39" s="268"/>
      <c r="AH39" s="268"/>
      <c r="AI39" s="268"/>
      <c r="AJ39" s="268"/>
      <c r="AK39" s="269"/>
      <c r="AL39" s="314"/>
      <c r="AM39" s="315"/>
      <c r="AN39" s="315"/>
      <c r="AO39" s="315"/>
      <c r="AP39" s="315"/>
      <c r="AQ39" s="315"/>
      <c r="AR39" s="315"/>
      <c r="AS39" s="315"/>
      <c r="AT39" s="315"/>
      <c r="AU39" s="315"/>
      <c r="AV39" s="431"/>
      <c r="AW39" s="432"/>
      <c r="AX39" s="134" t="s">
        <v>12</v>
      </c>
      <c r="AY39" s="411"/>
      <c r="AZ39" s="412"/>
      <c r="BA39" s="412"/>
      <c r="BB39" s="412"/>
      <c r="BC39" s="412"/>
      <c r="BD39" s="412"/>
      <c r="BE39" s="412"/>
      <c r="BF39" s="412"/>
      <c r="BG39" s="375"/>
      <c r="BH39" s="376"/>
      <c r="BI39" s="380"/>
      <c r="BJ39" s="381"/>
      <c r="BK39" s="381"/>
      <c r="BL39" s="381"/>
      <c r="BM39" s="381"/>
      <c r="BN39" s="381"/>
      <c r="BO39" s="381"/>
      <c r="BP39" s="381"/>
      <c r="BQ39" s="381"/>
      <c r="BR39" s="381"/>
      <c r="BS39" s="381"/>
      <c r="BT39" s="381"/>
      <c r="BU39" s="381"/>
      <c r="BV39" s="381"/>
      <c r="BW39" s="381"/>
      <c r="BX39" s="381"/>
      <c r="BY39" s="382"/>
      <c r="BZ39" s="388"/>
      <c r="CA39" s="389"/>
      <c r="CB39" s="393"/>
      <c r="CC39" s="394"/>
      <c r="CD39" s="395"/>
      <c r="CE39" s="397"/>
      <c r="CF39" s="389"/>
      <c r="CG39" s="393"/>
      <c r="CH39" s="394"/>
      <c r="CI39" s="395"/>
      <c r="CJ39" s="400"/>
      <c r="CK39" s="401"/>
      <c r="CL39" s="134" t="s">
        <v>12</v>
      </c>
      <c r="CM39" s="411"/>
      <c r="CN39" s="412"/>
      <c r="CO39" s="412"/>
      <c r="CP39" s="412"/>
      <c r="CQ39" s="412"/>
      <c r="CR39" s="412"/>
      <c r="CS39" s="412"/>
      <c r="CT39" s="412"/>
      <c r="CU39" s="375"/>
      <c r="CV39" s="376"/>
      <c r="CW39" s="400"/>
      <c r="CX39" s="401"/>
      <c r="CY39" s="134" t="s">
        <v>12</v>
      </c>
      <c r="CZ39" s="411"/>
      <c r="DA39" s="412"/>
      <c r="DB39" s="412"/>
      <c r="DC39" s="412"/>
      <c r="DD39" s="412"/>
      <c r="DE39" s="412"/>
      <c r="DF39" s="412"/>
      <c r="DG39" s="412"/>
      <c r="DH39" s="375"/>
      <c r="DI39" s="376"/>
    </row>
    <row r="40" spans="2:113" ht="10.5" customHeight="1">
      <c r="B40" s="144"/>
      <c r="C40" s="70"/>
      <c r="D40" s="70"/>
      <c r="E40" s="70"/>
      <c r="F40" s="70"/>
      <c r="G40" s="70"/>
      <c r="H40" s="145"/>
      <c r="I40" s="422"/>
      <c r="J40" s="423"/>
      <c r="K40" s="423"/>
      <c r="L40" s="423"/>
      <c r="M40" s="423"/>
      <c r="N40" s="423"/>
      <c r="O40" s="423"/>
      <c r="P40" s="423"/>
      <c r="Q40" s="423"/>
      <c r="R40" s="423"/>
      <c r="S40" s="423"/>
      <c r="T40" s="423"/>
      <c r="U40" s="423"/>
      <c r="V40" s="423"/>
      <c r="W40" s="423"/>
      <c r="X40" s="423"/>
      <c r="Y40" s="423"/>
      <c r="Z40" s="423"/>
      <c r="AA40" s="423"/>
      <c r="AB40" s="423"/>
      <c r="AC40" s="424"/>
      <c r="AD40" s="386"/>
      <c r="AE40" s="387"/>
      <c r="AF40" s="444" t="s">
        <v>21</v>
      </c>
      <c r="AG40" s="445"/>
      <c r="AH40" s="396"/>
      <c r="AI40" s="387"/>
      <c r="AJ40" s="444" t="s">
        <v>30</v>
      </c>
      <c r="AK40" s="448"/>
      <c r="AL40" s="314" t="s">
        <v>19</v>
      </c>
      <c r="AM40" s="315"/>
      <c r="AN40" s="315"/>
      <c r="AO40" s="315"/>
      <c r="AP40" s="315"/>
      <c r="AQ40" s="315"/>
      <c r="AR40" s="315"/>
      <c r="AS40" s="315"/>
      <c r="AT40" s="315"/>
      <c r="AU40" s="315"/>
      <c r="AV40" s="450"/>
      <c r="AW40" s="451"/>
      <c r="AX40" s="452"/>
      <c r="AY40" s="409">
        <v>0</v>
      </c>
      <c r="AZ40" s="410"/>
      <c r="BA40" s="410"/>
      <c r="BB40" s="410"/>
      <c r="BC40" s="410"/>
      <c r="BD40" s="410"/>
      <c r="BE40" s="410"/>
      <c r="BF40" s="410"/>
      <c r="BG40" s="142" t="s">
        <v>15</v>
      </c>
      <c r="BH40" s="143"/>
      <c r="BI40" s="380"/>
      <c r="BJ40" s="381"/>
      <c r="BK40" s="381"/>
      <c r="BL40" s="381"/>
      <c r="BM40" s="381"/>
      <c r="BN40" s="381"/>
      <c r="BO40" s="381"/>
      <c r="BP40" s="381"/>
      <c r="BQ40" s="381"/>
      <c r="BR40" s="381"/>
      <c r="BS40" s="381"/>
      <c r="BT40" s="381"/>
      <c r="BU40" s="381"/>
      <c r="BV40" s="381"/>
      <c r="BW40" s="381"/>
      <c r="BX40" s="381"/>
      <c r="BY40" s="382"/>
      <c r="BZ40" s="402"/>
      <c r="CA40" s="280"/>
      <c r="CB40" s="280"/>
      <c r="CC40" s="280"/>
      <c r="CD40" s="280"/>
      <c r="CE40" s="280"/>
      <c r="CF40" s="280"/>
      <c r="CG40" s="280"/>
      <c r="CH40" s="280"/>
      <c r="CI40" s="281"/>
      <c r="CJ40" s="403"/>
      <c r="CK40" s="404"/>
      <c r="CL40" s="405"/>
      <c r="CM40" s="409">
        <v>0</v>
      </c>
      <c r="CN40" s="410"/>
      <c r="CO40" s="410"/>
      <c r="CP40" s="410"/>
      <c r="CQ40" s="410"/>
      <c r="CR40" s="410"/>
      <c r="CS40" s="410"/>
      <c r="CT40" s="410"/>
      <c r="CU40" s="142" t="s">
        <v>15</v>
      </c>
      <c r="CV40" s="143"/>
      <c r="CW40" s="413"/>
      <c r="CX40" s="414"/>
      <c r="CY40" s="415"/>
      <c r="CZ40" s="409">
        <v>0</v>
      </c>
      <c r="DA40" s="410"/>
      <c r="DB40" s="410"/>
      <c r="DC40" s="410"/>
      <c r="DD40" s="410"/>
      <c r="DE40" s="410"/>
      <c r="DF40" s="410"/>
      <c r="DG40" s="410"/>
      <c r="DH40" s="142" t="s">
        <v>15</v>
      </c>
      <c r="DI40" s="143"/>
    </row>
    <row r="41" spans="2:113" ht="10.5" customHeight="1">
      <c r="B41" s="146"/>
      <c r="C41" s="147"/>
      <c r="D41" s="147"/>
      <c r="E41" s="147"/>
      <c r="F41" s="147"/>
      <c r="G41" s="147"/>
      <c r="H41" s="148"/>
      <c r="I41" s="425"/>
      <c r="J41" s="426"/>
      <c r="K41" s="426"/>
      <c r="L41" s="426"/>
      <c r="M41" s="426"/>
      <c r="N41" s="426"/>
      <c r="O41" s="426"/>
      <c r="P41" s="426"/>
      <c r="Q41" s="426"/>
      <c r="R41" s="426"/>
      <c r="S41" s="426"/>
      <c r="T41" s="426"/>
      <c r="U41" s="426"/>
      <c r="V41" s="426"/>
      <c r="W41" s="426"/>
      <c r="X41" s="426"/>
      <c r="Y41" s="426"/>
      <c r="Z41" s="426"/>
      <c r="AA41" s="426"/>
      <c r="AB41" s="426"/>
      <c r="AC41" s="427"/>
      <c r="AD41" s="388"/>
      <c r="AE41" s="389"/>
      <c r="AF41" s="446"/>
      <c r="AG41" s="447"/>
      <c r="AH41" s="397"/>
      <c r="AI41" s="389"/>
      <c r="AJ41" s="446"/>
      <c r="AK41" s="449"/>
      <c r="AL41" s="314"/>
      <c r="AM41" s="315"/>
      <c r="AN41" s="315"/>
      <c r="AO41" s="315"/>
      <c r="AP41" s="315"/>
      <c r="AQ41" s="315"/>
      <c r="AR41" s="315"/>
      <c r="AS41" s="315"/>
      <c r="AT41" s="315"/>
      <c r="AU41" s="315"/>
      <c r="AV41" s="453"/>
      <c r="AW41" s="454"/>
      <c r="AX41" s="455"/>
      <c r="AY41" s="411"/>
      <c r="AZ41" s="412"/>
      <c r="BA41" s="412"/>
      <c r="BB41" s="412"/>
      <c r="BC41" s="412"/>
      <c r="BD41" s="412"/>
      <c r="BE41" s="412"/>
      <c r="BF41" s="412"/>
      <c r="BG41" s="375"/>
      <c r="BH41" s="376"/>
      <c r="BI41" s="383"/>
      <c r="BJ41" s="384"/>
      <c r="BK41" s="384"/>
      <c r="BL41" s="384"/>
      <c r="BM41" s="384"/>
      <c r="BN41" s="384"/>
      <c r="BO41" s="384"/>
      <c r="BP41" s="384"/>
      <c r="BQ41" s="384"/>
      <c r="BR41" s="384"/>
      <c r="BS41" s="384"/>
      <c r="BT41" s="384"/>
      <c r="BU41" s="384"/>
      <c r="BV41" s="384"/>
      <c r="BW41" s="384"/>
      <c r="BX41" s="384"/>
      <c r="BY41" s="385"/>
      <c r="BZ41" s="282"/>
      <c r="CA41" s="283"/>
      <c r="CB41" s="283"/>
      <c r="CC41" s="283"/>
      <c r="CD41" s="283"/>
      <c r="CE41" s="283"/>
      <c r="CF41" s="283"/>
      <c r="CG41" s="283"/>
      <c r="CH41" s="283"/>
      <c r="CI41" s="284"/>
      <c r="CJ41" s="406"/>
      <c r="CK41" s="407"/>
      <c r="CL41" s="408"/>
      <c r="CM41" s="411"/>
      <c r="CN41" s="412"/>
      <c r="CO41" s="412"/>
      <c r="CP41" s="412"/>
      <c r="CQ41" s="412"/>
      <c r="CR41" s="412"/>
      <c r="CS41" s="412"/>
      <c r="CT41" s="412"/>
      <c r="CU41" s="375"/>
      <c r="CV41" s="376"/>
      <c r="CW41" s="416"/>
      <c r="CX41" s="417"/>
      <c r="CY41" s="418"/>
      <c r="CZ41" s="411"/>
      <c r="DA41" s="412"/>
      <c r="DB41" s="412"/>
      <c r="DC41" s="412"/>
      <c r="DD41" s="412"/>
      <c r="DE41" s="412"/>
      <c r="DF41" s="412"/>
      <c r="DG41" s="412"/>
      <c r="DH41" s="375"/>
      <c r="DI41" s="376"/>
    </row>
    <row r="42" spans="2:113" ht="8.25" customHeight="1">
      <c r="B42" s="147"/>
      <c r="C42" s="147"/>
      <c r="D42" s="147"/>
      <c r="E42" s="147"/>
      <c r="F42" s="147"/>
      <c r="G42" s="147"/>
      <c r="H42" s="147"/>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70"/>
      <c r="AH42" s="70"/>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7"/>
      <c r="BJ42" s="149"/>
      <c r="BK42" s="149"/>
      <c r="BL42" s="149"/>
      <c r="BM42" s="149"/>
      <c r="BN42" s="149"/>
      <c r="BO42" s="70"/>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70"/>
      <c r="CW42" s="70"/>
      <c r="CX42" s="70"/>
      <c r="CY42" s="70"/>
      <c r="CZ42" s="70"/>
      <c r="DA42" s="70"/>
      <c r="DB42" s="70"/>
      <c r="DC42" s="70"/>
      <c r="DD42" s="70"/>
      <c r="DE42" s="70"/>
      <c r="DF42" s="70"/>
      <c r="DG42" s="70"/>
      <c r="DH42" s="70"/>
      <c r="DI42" s="70"/>
    </row>
    <row r="43" spans="2:113" ht="10.15" customHeight="1">
      <c r="B43" s="456" t="s">
        <v>44</v>
      </c>
      <c r="C43" s="265"/>
      <c r="D43" s="266"/>
      <c r="E43" s="456" t="s">
        <v>45</v>
      </c>
      <c r="F43" s="457"/>
      <c r="G43" s="457"/>
      <c r="H43" s="457"/>
      <c r="I43" s="457"/>
      <c r="J43" s="457"/>
      <c r="K43" s="457"/>
      <c r="L43" s="457"/>
      <c r="M43" s="457"/>
      <c r="N43" s="457"/>
      <c r="O43" s="457"/>
      <c r="P43" s="457"/>
      <c r="Q43" s="457"/>
      <c r="R43" s="457"/>
      <c r="S43" s="458"/>
      <c r="T43" s="441" t="s">
        <v>46</v>
      </c>
      <c r="U43" s="442"/>
      <c r="V43" s="442"/>
      <c r="W43" s="442"/>
      <c r="X43" s="443"/>
      <c r="Y43" s="261" t="s">
        <v>47</v>
      </c>
      <c r="Z43" s="262"/>
      <c r="AA43" s="262"/>
      <c r="AB43" s="263"/>
      <c r="AC43" s="441" t="s">
        <v>22</v>
      </c>
      <c r="AD43" s="442"/>
      <c r="AE43" s="442"/>
      <c r="AF43" s="442"/>
      <c r="AG43" s="443"/>
      <c r="AH43" s="150"/>
      <c r="AI43" s="456" t="s">
        <v>44</v>
      </c>
      <c r="AJ43" s="265"/>
      <c r="AK43" s="266"/>
      <c r="AL43" s="456" t="s">
        <v>45</v>
      </c>
      <c r="AM43" s="457"/>
      <c r="AN43" s="457"/>
      <c r="AO43" s="457"/>
      <c r="AP43" s="457"/>
      <c r="AQ43" s="457"/>
      <c r="AR43" s="457"/>
      <c r="AS43" s="457"/>
      <c r="AT43" s="457"/>
      <c r="AU43" s="457"/>
      <c r="AV43" s="457"/>
      <c r="AW43" s="457"/>
      <c r="AX43" s="457"/>
      <c r="AY43" s="457"/>
      <c r="AZ43" s="458"/>
      <c r="BA43" s="441" t="s">
        <v>46</v>
      </c>
      <c r="BB43" s="442"/>
      <c r="BC43" s="442"/>
      <c r="BD43" s="442"/>
      <c r="BE43" s="443"/>
      <c r="BF43" s="261" t="s">
        <v>47</v>
      </c>
      <c r="BG43" s="262"/>
      <c r="BH43" s="262"/>
      <c r="BI43" s="263"/>
      <c r="BJ43" s="441" t="s">
        <v>22</v>
      </c>
      <c r="BK43" s="442"/>
      <c r="BL43" s="442"/>
      <c r="BM43" s="442"/>
      <c r="BN43" s="443"/>
      <c r="BO43" s="77"/>
      <c r="BP43" s="456" t="s">
        <v>44</v>
      </c>
      <c r="BQ43" s="265"/>
      <c r="BR43" s="266"/>
      <c r="BS43" s="456" t="s">
        <v>45</v>
      </c>
      <c r="BT43" s="457"/>
      <c r="BU43" s="457"/>
      <c r="BV43" s="457"/>
      <c r="BW43" s="457"/>
      <c r="BX43" s="457"/>
      <c r="BY43" s="457"/>
      <c r="BZ43" s="457"/>
      <c r="CA43" s="457"/>
      <c r="CB43" s="457"/>
      <c r="CC43" s="457"/>
      <c r="CD43" s="457"/>
      <c r="CE43" s="457"/>
      <c r="CF43" s="457"/>
      <c r="CG43" s="458"/>
      <c r="CH43" s="441" t="s">
        <v>46</v>
      </c>
      <c r="CI43" s="442"/>
      <c r="CJ43" s="442"/>
      <c r="CK43" s="442"/>
      <c r="CL43" s="443"/>
      <c r="CM43" s="261" t="s">
        <v>47</v>
      </c>
      <c r="CN43" s="262"/>
      <c r="CO43" s="262"/>
      <c r="CP43" s="263"/>
      <c r="CQ43" s="441" t="s">
        <v>22</v>
      </c>
      <c r="CR43" s="442"/>
      <c r="CS43" s="442"/>
      <c r="CT43" s="442"/>
      <c r="CU43" s="443"/>
      <c r="CV43" s="77"/>
      <c r="CW43" s="260" t="s">
        <v>36</v>
      </c>
      <c r="CX43" s="260"/>
      <c r="CY43" s="260"/>
      <c r="CZ43" s="260"/>
      <c r="DA43" s="260"/>
      <c r="DB43" s="260"/>
      <c r="DC43" s="260"/>
      <c r="DD43" s="260"/>
      <c r="DE43" s="260"/>
      <c r="DF43" s="260"/>
      <c r="DG43" s="117"/>
      <c r="DH43" s="117"/>
      <c r="DI43" s="117"/>
    </row>
    <row r="44" spans="2:113" ht="10.15" customHeight="1">
      <c r="B44" s="267"/>
      <c r="C44" s="268"/>
      <c r="D44" s="269"/>
      <c r="E44" s="459"/>
      <c r="F44" s="460"/>
      <c r="G44" s="460"/>
      <c r="H44" s="460"/>
      <c r="I44" s="460"/>
      <c r="J44" s="460"/>
      <c r="K44" s="460"/>
      <c r="L44" s="460"/>
      <c r="M44" s="460"/>
      <c r="N44" s="460"/>
      <c r="O44" s="460"/>
      <c r="P44" s="460"/>
      <c r="Q44" s="460"/>
      <c r="R44" s="460"/>
      <c r="S44" s="461"/>
      <c r="T44" s="298"/>
      <c r="U44" s="299"/>
      <c r="V44" s="299"/>
      <c r="W44" s="299"/>
      <c r="X44" s="300"/>
      <c r="Y44" s="433" t="s">
        <v>39</v>
      </c>
      <c r="Z44" s="433"/>
      <c r="AA44" s="433" t="s">
        <v>40</v>
      </c>
      <c r="AB44" s="433"/>
      <c r="AC44" s="296"/>
      <c r="AD44" s="285"/>
      <c r="AE44" s="285"/>
      <c r="AF44" s="299"/>
      <c r="AG44" s="300"/>
      <c r="AH44" s="150"/>
      <c r="AI44" s="267"/>
      <c r="AJ44" s="268"/>
      <c r="AK44" s="269"/>
      <c r="AL44" s="459"/>
      <c r="AM44" s="460"/>
      <c r="AN44" s="460"/>
      <c r="AO44" s="460"/>
      <c r="AP44" s="460"/>
      <c r="AQ44" s="460"/>
      <c r="AR44" s="460"/>
      <c r="AS44" s="460"/>
      <c r="AT44" s="460"/>
      <c r="AU44" s="460"/>
      <c r="AV44" s="460"/>
      <c r="AW44" s="460"/>
      <c r="AX44" s="460"/>
      <c r="AY44" s="460"/>
      <c r="AZ44" s="461"/>
      <c r="BA44" s="298"/>
      <c r="BB44" s="299"/>
      <c r="BC44" s="299"/>
      <c r="BD44" s="299"/>
      <c r="BE44" s="300"/>
      <c r="BF44" s="433" t="s">
        <v>39</v>
      </c>
      <c r="BG44" s="433"/>
      <c r="BH44" s="433" t="s">
        <v>40</v>
      </c>
      <c r="BI44" s="433"/>
      <c r="BJ44" s="296"/>
      <c r="BK44" s="285"/>
      <c r="BL44" s="285"/>
      <c r="BM44" s="299"/>
      <c r="BN44" s="300"/>
      <c r="BO44" s="77"/>
      <c r="BP44" s="267"/>
      <c r="BQ44" s="268"/>
      <c r="BR44" s="269"/>
      <c r="BS44" s="459"/>
      <c r="BT44" s="460"/>
      <c r="BU44" s="460"/>
      <c r="BV44" s="460"/>
      <c r="BW44" s="460"/>
      <c r="BX44" s="460"/>
      <c r="BY44" s="460"/>
      <c r="BZ44" s="460"/>
      <c r="CA44" s="460"/>
      <c r="CB44" s="460"/>
      <c r="CC44" s="460"/>
      <c r="CD44" s="460"/>
      <c r="CE44" s="460"/>
      <c r="CF44" s="460"/>
      <c r="CG44" s="461"/>
      <c r="CH44" s="298"/>
      <c r="CI44" s="299"/>
      <c r="CJ44" s="299"/>
      <c r="CK44" s="299"/>
      <c r="CL44" s="300"/>
      <c r="CM44" s="433" t="s">
        <v>39</v>
      </c>
      <c r="CN44" s="433"/>
      <c r="CO44" s="433" t="s">
        <v>40</v>
      </c>
      <c r="CP44" s="433"/>
      <c r="CQ44" s="296"/>
      <c r="CR44" s="285"/>
      <c r="CS44" s="285"/>
      <c r="CT44" s="299"/>
      <c r="CU44" s="300"/>
      <c r="CV44" s="77"/>
      <c r="CW44" s="434">
        <f>事業所基本情報!C24</f>
        <v>0</v>
      </c>
      <c r="CX44" s="435"/>
      <c r="CY44" s="435"/>
      <c r="CZ44" s="435"/>
      <c r="DA44" s="435"/>
      <c r="DB44" s="435"/>
      <c r="DC44" s="435"/>
      <c r="DD44" s="435"/>
      <c r="DE44" s="435"/>
      <c r="DF44" s="435"/>
      <c r="DG44" s="435"/>
      <c r="DH44" s="462" t="s">
        <v>13</v>
      </c>
      <c r="DI44" s="463"/>
    </row>
    <row r="45" spans="2:113" ht="14.25" customHeight="1">
      <c r="B45" s="466">
        <f>特別加入入力!A4</f>
        <v>0</v>
      </c>
      <c r="C45" s="467"/>
      <c r="D45" s="468"/>
      <c r="E45" s="469">
        <f>特別加入入力!B4</f>
        <v>0</v>
      </c>
      <c r="F45" s="352"/>
      <c r="G45" s="352"/>
      <c r="H45" s="352"/>
      <c r="I45" s="352"/>
      <c r="J45" s="352"/>
      <c r="K45" s="352"/>
      <c r="L45" s="352"/>
      <c r="M45" s="352"/>
      <c r="N45" s="352"/>
      <c r="O45" s="352"/>
      <c r="P45" s="352"/>
      <c r="Q45" s="352"/>
      <c r="R45" s="352"/>
      <c r="S45" s="470"/>
      <c r="T45" s="438">
        <f>特別加入入力!C4</f>
        <v>0</v>
      </c>
      <c r="U45" s="439"/>
      <c r="V45" s="439"/>
      <c r="W45" s="439"/>
      <c r="X45" s="439"/>
      <c r="Y45" s="440" t="str">
        <f>特別加入入力!H4</f>
        <v xml:space="preserve"> </v>
      </c>
      <c r="Z45" s="440"/>
      <c r="AA45" s="440" t="str">
        <f>特別加入入力!I4</f>
        <v xml:space="preserve"> </v>
      </c>
      <c r="AB45" s="440"/>
      <c r="AC45" s="471">
        <f>特別加入入力!J4/100</f>
        <v>0</v>
      </c>
      <c r="AD45" s="471"/>
      <c r="AE45" s="471"/>
      <c r="AF45" s="472" t="s">
        <v>31</v>
      </c>
      <c r="AG45" s="473"/>
      <c r="AH45" s="150"/>
      <c r="AI45" s="466">
        <f>特別加入入力!A5</f>
        <v>0</v>
      </c>
      <c r="AJ45" s="467"/>
      <c r="AK45" s="468"/>
      <c r="AL45" s="469">
        <f>特別加入入力!B5</f>
        <v>0</v>
      </c>
      <c r="AM45" s="352"/>
      <c r="AN45" s="352"/>
      <c r="AO45" s="352"/>
      <c r="AP45" s="352"/>
      <c r="AQ45" s="352"/>
      <c r="AR45" s="352"/>
      <c r="AS45" s="352"/>
      <c r="AT45" s="352"/>
      <c r="AU45" s="352"/>
      <c r="AV45" s="352"/>
      <c r="AW45" s="352"/>
      <c r="AX45" s="352"/>
      <c r="AY45" s="352"/>
      <c r="AZ45" s="470"/>
      <c r="BA45" s="438">
        <f>特別加入入力!C5</f>
        <v>0</v>
      </c>
      <c r="BB45" s="439"/>
      <c r="BC45" s="439"/>
      <c r="BD45" s="439"/>
      <c r="BE45" s="439"/>
      <c r="BF45" s="440" t="str">
        <f>特別加入入力!H5</f>
        <v xml:space="preserve"> </v>
      </c>
      <c r="BG45" s="440"/>
      <c r="BH45" s="440" t="str">
        <f>特別加入入力!I5</f>
        <v xml:space="preserve"> </v>
      </c>
      <c r="BI45" s="440"/>
      <c r="BJ45" s="471">
        <f>特別加入入力!J5/100</f>
        <v>0</v>
      </c>
      <c r="BK45" s="471"/>
      <c r="BL45" s="471"/>
      <c r="BM45" s="472" t="s">
        <v>31</v>
      </c>
      <c r="BN45" s="473"/>
      <c r="BO45" s="77"/>
      <c r="BP45" s="466">
        <f>特別加入入力!A6</f>
        <v>0</v>
      </c>
      <c r="BQ45" s="467"/>
      <c r="BR45" s="468"/>
      <c r="BS45" s="469">
        <f>特別加入入力!B6</f>
        <v>0</v>
      </c>
      <c r="BT45" s="352"/>
      <c r="BU45" s="352"/>
      <c r="BV45" s="352"/>
      <c r="BW45" s="352"/>
      <c r="BX45" s="352"/>
      <c r="BY45" s="352"/>
      <c r="BZ45" s="352"/>
      <c r="CA45" s="352"/>
      <c r="CB45" s="352"/>
      <c r="CC45" s="352"/>
      <c r="CD45" s="352"/>
      <c r="CE45" s="352"/>
      <c r="CF45" s="352"/>
      <c r="CG45" s="470"/>
      <c r="CH45" s="438">
        <f>特別加入入力!C6</f>
        <v>0</v>
      </c>
      <c r="CI45" s="439"/>
      <c r="CJ45" s="439"/>
      <c r="CK45" s="439"/>
      <c r="CL45" s="439"/>
      <c r="CM45" s="440" t="str">
        <f>特別加入入力!H6</f>
        <v xml:space="preserve"> </v>
      </c>
      <c r="CN45" s="440"/>
      <c r="CO45" s="440" t="str">
        <f>特別加入入力!I6</f>
        <v xml:space="preserve"> </v>
      </c>
      <c r="CP45" s="440"/>
      <c r="CQ45" s="471">
        <f>特別加入入力!J6/100</f>
        <v>0</v>
      </c>
      <c r="CR45" s="471"/>
      <c r="CS45" s="471"/>
      <c r="CT45" s="472" t="s">
        <v>31</v>
      </c>
      <c r="CU45" s="473"/>
      <c r="CV45" s="77"/>
      <c r="CW45" s="436"/>
      <c r="CX45" s="437"/>
      <c r="CY45" s="437"/>
      <c r="CZ45" s="437"/>
      <c r="DA45" s="437"/>
      <c r="DB45" s="437"/>
      <c r="DC45" s="437"/>
      <c r="DD45" s="437"/>
      <c r="DE45" s="437"/>
      <c r="DF45" s="437"/>
      <c r="DG45" s="437"/>
      <c r="DH45" s="464"/>
      <c r="DI45" s="465"/>
    </row>
    <row r="46" spans="2:113" ht="14.25" customHeight="1">
      <c r="B46" s="466">
        <f>特別加入入力!A7</f>
        <v>0</v>
      </c>
      <c r="C46" s="467"/>
      <c r="D46" s="468"/>
      <c r="E46" s="469">
        <f>特別加入入力!B7</f>
        <v>0</v>
      </c>
      <c r="F46" s="352"/>
      <c r="G46" s="352"/>
      <c r="H46" s="352"/>
      <c r="I46" s="352"/>
      <c r="J46" s="352"/>
      <c r="K46" s="352"/>
      <c r="L46" s="352"/>
      <c r="M46" s="352"/>
      <c r="N46" s="352"/>
      <c r="O46" s="352"/>
      <c r="P46" s="352"/>
      <c r="Q46" s="352"/>
      <c r="R46" s="352"/>
      <c r="S46" s="470"/>
      <c r="T46" s="438">
        <f>特別加入入力!C7</f>
        <v>0</v>
      </c>
      <c r="U46" s="439"/>
      <c r="V46" s="439"/>
      <c r="W46" s="439"/>
      <c r="X46" s="439"/>
      <c r="Y46" s="440" t="str">
        <f>特別加入入力!H7</f>
        <v xml:space="preserve"> </v>
      </c>
      <c r="Z46" s="440"/>
      <c r="AA46" s="440" t="str">
        <f>特別加入入力!I7</f>
        <v xml:space="preserve"> </v>
      </c>
      <c r="AB46" s="440"/>
      <c r="AC46" s="471">
        <f>特別加入入力!J7/100</f>
        <v>0</v>
      </c>
      <c r="AD46" s="471"/>
      <c r="AE46" s="471"/>
      <c r="AF46" s="472" t="s">
        <v>31</v>
      </c>
      <c r="AG46" s="473"/>
      <c r="AH46" s="150"/>
      <c r="AI46" s="466">
        <f>特別加入入力!A8</f>
        <v>0</v>
      </c>
      <c r="AJ46" s="467"/>
      <c r="AK46" s="468"/>
      <c r="AL46" s="469">
        <f>特別加入入力!B8</f>
        <v>0</v>
      </c>
      <c r="AM46" s="352"/>
      <c r="AN46" s="352"/>
      <c r="AO46" s="352"/>
      <c r="AP46" s="352"/>
      <c r="AQ46" s="352"/>
      <c r="AR46" s="352"/>
      <c r="AS46" s="352"/>
      <c r="AT46" s="352"/>
      <c r="AU46" s="352"/>
      <c r="AV46" s="352"/>
      <c r="AW46" s="352"/>
      <c r="AX46" s="352"/>
      <c r="AY46" s="352"/>
      <c r="AZ46" s="470"/>
      <c r="BA46" s="438">
        <f>特別加入入力!C8</f>
        <v>0</v>
      </c>
      <c r="BB46" s="439"/>
      <c r="BC46" s="439"/>
      <c r="BD46" s="439"/>
      <c r="BE46" s="439"/>
      <c r="BF46" s="440" t="str">
        <f>特別加入入力!H8</f>
        <v xml:space="preserve"> </v>
      </c>
      <c r="BG46" s="440"/>
      <c r="BH46" s="440" t="str">
        <f>特別加入入力!I8</f>
        <v xml:space="preserve"> </v>
      </c>
      <c r="BI46" s="440"/>
      <c r="BJ46" s="471">
        <f>特別加入入力!J8/100</f>
        <v>0</v>
      </c>
      <c r="BK46" s="471"/>
      <c r="BL46" s="471"/>
      <c r="BM46" s="472" t="s">
        <v>31</v>
      </c>
      <c r="BN46" s="473"/>
      <c r="BO46" s="77"/>
      <c r="BP46" s="466">
        <f>特別加入入力!A9</f>
        <v>0</v>
      </c>
      <c r="BQ46" s="467"/>
      <c r="BR46" s="468"/>
      <c r="BS46" s="469">
        <f>特別加入入力!B9</f>
        <v>0</v>
      </c>
      <c r="BT46" s="352"/>
      <c r="BU46" s="352"/>
      <c r="BV46" s="352"/>
      <c r="BW46" s="352"/>
      <c r="BX46" s="352"/>
      <c r="BY46" s="352"/>
      <c r="BZ46" s="352"/>
      <c r="CA46" s="352"/>
      <c r="CB46" s="352"/>
      <c r="CC46" s="352"/>
      <c r="CD46" s="352"/>
      <c r="CE46" s="352"/>
      <c r="CF46" s="352"/>
      <c r="CG46" s="470"/>
      <c r="CH46" s="438">
        <f>特別加入入力!C9</f>
        <v>0</v>
      </c>
      <c r="CI46" s="439"/>
      <c r="CJ46" s="439"/>
      <c r="CK46" s="439"/>
      <c r="CL46" s="439"/>
      <c r="CM46" s="440" t="str">
        <f>特別加入入力!H9</f>
        <v xml:space="preserve"> </v>
      </c>
      <c r="CN46" s="440"/>
      <c r="CO46" s="440" t="str">
        <f>特別加入入力!I9</f>
        <v xml:space="preserve"> </v>
      </c>
      <c r="CP46" s="440"/>
      <c r="CQ46" s="471">
        <f>特別加入入力!J9/100</f>
        <v>0</v>
      </c>
      <c r="CR46" s="471"/>
      <c r="CS46" s="471"/>
      <c r="CT46" s="472" t="s">
        <v>31</v>
      </c>
      <c r="CU46" s="473"/>
      <c r="CV46" s="77"/>
      <c r="CW46" s="474" t="s">
        <v>37</v>
      </c>
      <c r="CX46" s="474"/>
      <c r="CY46" s="474"/>
      <c r="CZ46" s="474"/>
      <c r="DA46" s="474"/>
      <c r="DB46" s="474"/>
      <c r="DC46" s="474"/>
      <c r="DD46" s="474"/>
      <c r="DE46" s="117"/>
      <c r="DF46" s="117"/>
      <c r="DG46" s="117"/>
      <c r="DH46" s="117"/>
      <c r="DI46" s="117"/>
    </row>
    <row r="47" spans="2:113" ht="14.25" customHeight="1">
      <c r="B47" s="466">
        <f>特別加入入力!A10</f>
        <v>0</v>
      </c>
      <c r="C47" s="467"/>
      <c r="D47" s="468"/>
      <c r="E47" s="469">
        <f>特別加入入力!B10</f>
        <v>0</v>
      </c>
      <c r="F47" s="352"/>
      <c r="G47" s="352"/>
      <c r="H47" s="352"/>
      <c r="I47" s="352"/>
      <c r="J47" s="352"/>
      <c r="K47" s="352"/>
      <c r="L47" s="352"/>
      <c r="M47" s="352"/>
      <c r="N47" s="352"/>
      <c r="O47" s="352"/>
      <c r="P47" s="352"/>
      <c r="Q47" s="352"/>
      <c r="R47" s="352"/>
      <c r="S47" s="470"/>
      <c r="T47" s="438">
        <f>特別加入入力!C10</f>
        <v>0</v>
      </c>
      <c r="U47" s="439"/>
      <c r="V47" s="439"/>
      <c r="W47" s="439"/>
      <c r="X47" s="439"/>
      <c r="Y47" s="440" t="str">
        <f>特別加入入力!H10</f>
        <v xml:space="preserve"> </v>
      </c>
      <c r="Z47" s="440"/>
      <c r="AA47" s="440" t="str">
        <f>特別加入入力!I10</f>
        <v xml:space="preserve"> </v>
      </c>
      <c r="AB47" s="440"/>
      <c r="AC47" s="471">
        <f>特別加入入力!J10/100</f>
        <v>0</v>
      </c>
      <c r="AD47" s="471"/>
      <c r="AE47" s="471"/>
      <c r="AF47" s="472" t="s">
        <v>31</v>
      </c>
      <c r="AG47" s="473"/>
      <c r="AH47" s="150"/>
      <c r="AI47" s="466">
        <f>特別加入入力!A11</f>
        <v>0</v>
      </c>
      <c r="AJ47" s="467"/>
      <c r="AK47" s="468"/>
      <c r="AL47" s="469">
        <f>特別加入入力!B11</f>
        <v>0</v>
      </c>
      <c r="AM47" s="352"/>
      <c r="AN47" s="352"/>
      <c r="AO47" s="352"/>
      <c r="AP47" s="352"/>
      <c r="AQ47" s="352"/>
      <c r="AR47" s="352"/>
      <c r="AS47" s="352"/>
      <c r="AT47" s="352"/>
      <c r="AU47" s="352"/>
      <c r="AV47" s="352"/>
      <c r="AW47" s="352"/>
      <c r="AX47" s="352"/>
      <c r="AY47" s="352"/>
      <c r="AZ47" s="470"/>
      <c r="BA47" s="438">
        <f>特別加入入力!C11</f>
        <v>0</v>
      </c>
      <c r="BB47" s="439"/>
      <c r="BC47" s="439"/>
      <c r="BD47" s="439"/>
      <c r="BE47" s="439"/>
      <c r="BF47" s="440" t="str">
        <f>特別加入入力!H11</f>
        <v xml:space="preserve"> </v>
      </c>
      <c r="BG47" s="440"/>
      <c r="BH47" s="440" t="str">
        <f>特別加入入力!I11</f>
        <v xml:space="preserve"> </v>
      </c>
      <c r="BI47" s="440"/>
      <c r="BJ47" s="471">
        <f>特別加入入力!J11/100</f>
        <v>0</v>
      </c>
      <c r="BK47" s="471"/>
      <c r="BL47" s="471"/>
      <c r="BM47" s="472" t="s">
        <v>31</v>
      </c>
      <c r="BN47" s="473"/>
      <c r="BO47" s="77"/>
      <c r="BP47" s="466">
        <f>特別加入入力!A12</f>
        <v>0</v>
      </c>
      <c r="BQ47" s="467"/>
      <c r="BR47" s="468"/>
      <c r="BS47" s="469">
        <f>特別加入入力!B12</f>
        <v>0</v>
      </c>
      <c r="BT47" s="352"/>
      <c r="BU47" s="352"/>
      <c r="BV47" s="352"/>
      <c r="BW47" s="352"/>
      <c r="BX47" s="352"/>
      <c r="BY47" s="352"/>
      <c r="BZ47" s="352"/>
      <c r="CA47" s="352"/>
      <c r="CB47" s="352"/>
      <c r="CC47" s="352"/>
      <c r="CD47" s="352"/>
      <c r="CE47" s="352"/>
      <c r="CF47" s="352"/>
      <c r="CG47" s="470"/>
      <c r="CH47" s="438">
        <f>特別加入入力!C12</f>
        <v>0</v>
      </c>
      <c r="CI47" s="439"/>
      <c r="CJ47" s="439"/>
      <c r="CK47" s="439"/>
      <c r="CL47" s="439"/>
      <c r="CM47" s="440" t="str">
        <f>特別加入入力!H12</f>
        <v xml:space="preserve"> </v>
      </c>
      <c r="CN47" s="440"/>
      <c r="CO47" s="440" t="str">
        <f>特別加入入力!I12</f>
        <v xml:space="preserve"> </v>
      </c>
      <c r="CP47" s="440"/>
      <c r="CQ47" s="471">
        <f>特別加入入力!J12/100</f>
        <v>0</v>
      </c>
      <c r="CR47" s="471"/>
      <c r="CS47" s="471"/>
      <c r="CT47" s="472" t="s">
        <v>31</v>
      </c>
      <c r="CU47" s="473"/>
      <c r="CV47" s="77"/>
      <c r="CW47" s="481">
        <f>事業所基本情報!C26</f>
        <v>0</v>
      </c>
      <c r="CX47" s="280"/>
      <c r="CY47" s="280"/>
      <c r="CZ47" s="280"/>
      <c r="DA47" s="280"/>
      <c r="DB47" s="280"/>
      <c r="DC47" s="280"/>
      <c r="DD47" s="280"/>
      <c r="DE47" s="280"/>
      <c r="DF47" s="280"/>
      <c r="DG47" s="280"/>
      <c r="DH47" s="457"/>
      <c r="DI47" s="458"/>
    </row>
    <row r="48" spans="2:113" ht="14.25" customHeight="1">
      <c r="B48" s="466">
        <f>特別加入入力!A13</f>
        <v>0</v>
      </c>
      <c r="C48" s="467"/>
      <c r="D48" s="468"/>
      <c r="E48" s="469">
        <f>特別加入入力!B13</f>
        <v>0</v>
      </c>
      <c r="F48" s="352"/>
      <c r="G48" s="352"/>
      <c r="H48" s="352"/>
      <c r="I48" s="352"/>
      <c r="J48" s="352"/>
      <c r="K48" s="352"/>
      <c r="L48" s="352"/>
      <c r="M48" s="352"/>
      <c r="N48" s="352"/>
      <c r="O48" s="352"/>
      <c r="P48" s="352"/>
      <c r="Q48" s="352"/>
      <c r="R48" s="352"/>
      <c r="S48" s="470"/>
      <c r="T48" s="438">
        <f>特別加入入力!C13</f>
        <v>0</v>
      </c>
      <c r="U48" s="439"/>
      <c r="V48" s="439"/>
      <c r="W48" s="439"/>
      <c r="X48" s="439"/>
      <c r="Y48" s="440" t="str">
        <f>特別加入入力!H13</f>
        <v xml:space="preserve"> </v>
      </c>
      <c r="Z48" s="440"/>
      <c r="AA48" s="440" t="str">
        <f>特別加入入力!I13</f>
        <v xml:space="preserve"> </v>
      </c>
      <c r="AB48" s="440"/>
      <c r="AC48" s="471">
        <f>特別加入入力!J13/100</f>
        <v>0</v>
      </c>
      <c r="AD48" s="471"/>
      <c r="AE48" s="471"/>
      <c r="AF48" s="472" t="s">
        <v>31</v>
      </c>
      <c r="AG48" s="473"/>
      <c r="AH48" s="150"/>
      <c r="AI48" s="466">
        <f>特別加入入力!A14</f>
        <v>0</v>
      </c>
      <c r="AJ48" s="467"/>
      <c r="AK48" s="468"/>
      <c r="AL48" s="469">
        <f>特別加入入力!B14</f>
        <v>0</v>
      </c>
      <c r="AM48" s="352"/>
      <c r="AN48" s="352"/>
      <c r="AO48" s="352"/>
      <c r="AP48" s="352"/>
      <c r="AQ48" s="352"/>
      <c r="AR48" s="352"/>
      <c r="AS48" s="352"/>
      <c r="AT48" s="352"/>
      <c r="AU48" s="352"/>
      <c r="AV48" s="352"/>
      <c r="AW48" s="352"/>
      <c r="AX48" s="352"/>
      <c r="AY48" s="352"/>
      <c r="AZ48" s="470"/>
      <c r="BA48" s="438">
        <f>特別加入入力!C14</f>
        <v>0</v>
      </c>
      <c r="BB48" s="439"/>
      <c r="BC48" s="439"/>
      <c r="BD48" s="439"/>
      <c r="BE48" s="439"/>
      <c r="BF48" s="440" t="str">
        <f>特別加入入力!H14</f>
        <v xml:space="preserve"> </v>
      </c>
      <c r="BG48" s="440"/>
      <c r="BH48" s="440" t="str">
        <f>特別加入入力!I14</f>
        <v xml:space="preserve"> </v>
      </c>
      <c r="BI48" s="440"/>
      <c r="BJ48" s="471">
        <f>特別加入入力!J14/100</f>
        <v>0</v>
      </c>
      <c r="BK48" s="471"/>
      <c r="BL48" s="471"/>
      <c r="BM48" s="472" t="s">
        <v>31</v>
      </c>
      <c r="BN48" s="473"/>
      <c r="BO48" s="77"/>
      <c r="BP48" s="466">
        <f>特別加入入力!A15</f>
        <v>0</v>
      </c>
      <c r="BQ48" s="467"/>
      <c r="BR48" s="468"/>
      <c r="BS48" s="469">
        <f>特別加入入力!B15</f>
        <v>0</v>
      </c>
      <c r="BT48" s="352"/>
      <c r="BU48" s="352"/>
      <c r="BV48" s="352"/>
      <c r="BW48" s="352"/>
      <c r="BX48" s="352"/>
      <c r="BY48" s="352"/>
      <c r="BZ48" s="352"/>
      <c r="CA48" s="352"/>
      <c r="CB48" s="352"/>
      <c r="CC48" s="352"/>
      <c r="CD48" s="352"/>
      <c r="CE48" s="352"/>
      <c r="CF48" s="352"/>
      <c r="CG48" s="470"/>
      <c r="CH48" s="438">
        <f>特別加入入力!C15</f>
        <v>0</v>
      </c>
      <c r="CI48" s="439"/>
      <c r="CJ48" s="439"/>
      <c r="CK48" s="439"/>
      <c r="CL48" s="439"/>
      <c r="CM48" s="440" t="str">
        <f>特別加入入力!H15</f>
        <v xml:space="preserve"> </v>
      </c>
      <c r="CN48" s="440"/>
      <c r="CO48" s="440" t="str">
        <f>特別加入入力!I15</f>
        <v xml:space="preserve"> </v>
      </c>
      <c r="CP48" s="440"/>
      <c r="CQ48" s="471">
        <f>特別加入入力!J15/100</f>
        <v>0</v>
      </c>
      <c r="CR48" s="471"/>
      <c r="CS48" s="471"/>
      <c r="CT48" s="472" t="s">
        <v>31</v>
      </c>
      <c r="CU48" s="473"/>
      <c r="CV48" s="77"/>
      <c r="CW48" s="282"/>
      <c r="CX48" s="283"/>
      <c r="CY48" s="283"/>
      <c r="CZ48" s="283"/>
      <c r="DA48" s="283"/>
      <c r="DB48" s="283"/>
      <c r="DC48" s="283"/>
      <c r="DD48" s="283"/>
      <c r="DE48" s="283"/>
      <c r="DF48" s="283"/>
      <c r="DG48" s="283"/>
      <c r="DH48" s="460"/>
      <c r="DI48" s="461"/>
    </row>
    <row r="49" spans="2:113" ht="8.25" customHeight="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70"/>
      <c r="Z49" s="70"/>
      <c r="AA49" s="70"/>
      <c r="AB49" s="70"/>
      <c r="AC49" s="70"/>
      <c r="AD49" s="70"/>
      <c r="AE49" s="70"/>
      <c r="AF49" s="151"/>
      <c r="AG49" s="70"/>
      <c r="AH49" s="70"/>
      <c r="AI49" s="151"/>
      <c r="AJ49" s="151"/>
      <c r="AK49" s="151"/>
      <c r="AL49" s="70"/>
      <c r="AM49" s="70"/>
      <c r="AN49" s="70"/>
      <c r="AO49" s="70"/>
      <c r="AP49" s="70"/>
      <c r="AQ49" s="70"/>
      <c r="AR49" s="70"/>
      <c r="AS49" s="70"/>
      <c r="AT49" s="70"/>
      <c r="AU49" s="70"/>
      <c r="AV49" s="70"/>
      <c r="AW49" s="70"/>
      <c r="AX49" s="70"/>
      <c r="AY49" s="70"/>
      <c r="AZ49" s="70"/>
      <c r="BA49" s="151"/>
      <c r="BB49" s="151"/>
      <c r="BC49" s="151"/>
      <c r="BD49" s="151"/>
      <c r="BE49" s="151"/>
      <c r="BF49" s="70"/>
      <c r="BG49" s="70"/>
      <c r="BH49" s="70"/>
      <c r="BI49" s="70"/>
      <c r="BJ49" s="70"/>
      <c r="BK49" s="70"/>
      <c r="BL49" s="70"/>
      <c r="BM49" s="151"/>
      <c r="BN49" s="151"/>
      <c r="BO49" s="70"/>
      <c r="BP49" s="151"/>
      <c r="BQ49" s="151"/>
      <c r="BR49" s="151"/>
      <c r="CH49" s="151"/>
      <c r="CI49" s="151"/>
      <c r="CJ49" s="151"/>
      <c r="CK49" s="151"/>
      <c r="CL49" s="151"/>
      <c r="CM49" s="70"/>
      <c r="CN49" s="70"/>
      <c r="CO49" s="70"/>
      <c r="CP49" s="70"/>
      <c r="CQ49" s="70"/>
      <c r="CR49" s="70"/>
      <c r="CS49" s="70"/>
      <c r="CT49" s="151"/>
      <c r="CU49" s="151"/>
      <c r="CV49" s="70"/>
      <c r="CW49" s="70"/>
      <c r="CX49" s="70"/>
      <c r="CY49" s="70"/>
      <c r="CZ49" s="70"/>
      <c r="DA49" s="70"/>
      <c r="DB49" s="70"/>
      <c r="DC49" s="70"/>
      <c r="DD49" s="70"/>
      <c r="DE49" s="70"/>
      <c r="DF49" s="70"/>
      <c r="DG49" s="70"/>
      <c r="DH49" s="70"/>
      <c r="DI49" s="70"/>
    </row>
    <row r="50" spans="2:113" ht="12" customHeight="1">
      <c r="B50" s="152"/>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4"/>
      <c r="AO50" s="155"/>
      <c r="AP50" s="155"/>
      <c r="AQ50" s="155"/>
      <c r="AR50" s="87" t="s">
        <v>25</v>
      </c>
      <c r="AS50" s="155"/>
      <c r="AT50" s="155"/>
      <c r="AU50" s="155"/>
      <c r="AV50" s="155"/>
      <c r="AW50" s="155"/>
      <c r="AX50" s="155"/>
      <c r="AY50" s="155"/>
      <c r="AZ50" s="155"/>
      <c r="BA50" s="155"/>
      <c r="CI50" s="90" t="s">
        <v>165</v>
      </c>
      <c r="CO50" s="475" t="s">
        <v>166</v>
      </c>
      <c r="CP50" s="476"/>
      <c r="CQ50" s="476"/>
      <c r="CR50" s="476"/>
      <c r="CS50" s="476"/>
      <c r="CT50" s="476"/>
      <c r="CU50" s="477"/>
      <c r="CV50" s="475" t="s">
        <v>167</v>
      </c>
      <c r="CW50" s="476"/>
      <c r="CX50" s="476"/>
      <c r="CY50" s="476"/>
      <c r="CZ50" s="476"/>
      <c r="DA50" s="476"/>
      <c r="DB50" s="477"/>
      <c r="DC50" s="456" t="s">
        <v>168</v>
      </c>
      <c r="DD50" s="457"/>
      <c r="DE50" s="457"/>
      <c r="DF50" s="457"/>
      <c r="DG50" s="457"/>
      <c r="DH50" s="457"/>
      <c r="DI50" s="458"/>
    </row>
    <row r="51" spans="2:113" ht="12" customHeight="1">
      <c r="B51" s="156"/>
      <c r="C51" s="157"/>
      <c r="D51" s="157"/>
      <c r="E51" s="157"/>
      <c r="F51" s="157"/>
      <c r="G51" s="157"/>
      <c r="H51" s="157"/>
      <c r="I51" s="157"/>
      <c r="J51" s="157"/>
      <c r="K51" s="157"/>
      <c r="L51" s="157"/>
      <c r="M51" s="157"/>
      <c r="N51" s="158"/>
      <c r="O51" s="156"/>
      <c r="P51" s="157"/>
      <c r="Q51" s="157"/>
      <c r="R51" s="157"/>
      <c r="S51" s="157"/>
      <c r="T51" s="157"/>
      <c r="U51" s="157"/>
      <c r="V51" s="157"/>
      <c r="W51" s="157"/>
      <c r="X51" s="157"/>
      <c r="Y51" s="157"/>
      <c r="Z51" s="157"/>
      <c r="AA51" s="158"/>
      <c r="AB51" s="156"/>
      <c r="AC51" s="157"/>
      <c r="AD51" s="157"/>
      <c r="AE51" s="157"/>
      <c r="AF51" s="157"/>
      <c r="AG51" s="157"/>
      <c r="AH51" s="157"/>
      <c r="AI51" s="157"/>
      <c r="AJ51" s="157"/>
      <c r="AK51" s="157"/>
      <c r="AL51" s="157"/>
      <c r="AM51" s="157"/>
      <c r="AN51" s="158"/>
      <c r="AO51" s="159"/>
      <c r="AQ51" s="160"/>
      <c r="AR51" s="257" t="s">
        <v>118</v>
      </c>
      <c r="AS51" s="257"/>
      <c r="AT51" s="257"/>
      <c r="AU51" s="482">
        <v>8</v>
      </c>
      <c r="AV51" s="482"/>
      <c r="AW51" s="482"/>
      <c r="AX51" s="257" t="s">
        <v>21</v>
      </c>
      <c r="AY51" s="257"/>
      <c r="AZ51" s="482"/>
      <c r="BA51" s="482"/>
      <c r="BB51" s="482"/>
      <c r="BC51" s="257" t="s">
        <v>14</v>
      </c>
      <c r="BD51" s="257"/>
      <c r="BE51" s="482"/>
      <c r="BF51" s="482"/>
      <c r="BG51" s="482"/>
      <c r="BH51" s="257" t="s">
        <v>28</v>
      </c>
      <c r="BI51" s="257"/>
      <c r="CO51" s="478"/>
      <c r="CP51" s="479"/>
      <c r="CQ51" s="479"/>
      <c r="CR51" s="479"/>
      <c r="CS51" s="479"/>
      <c r="CT51" s="479"/>
      <c r="CU51" s="480"/>
      <c r="CV51" s="478"/>
      <c r="CW51" s="479"/>
      <c r="CX51" s="479"/>
      <c r="CY51" s="479"/>
      <c r="CZ51" s="479"/>
      <c r="DA51" s="479"/>
      <c r="DB51" s="480"/>
      <c r="DC51" s="459"/>
      <c r="DD51" s="460"/>
      <c r="DE51" s="460"/>
      <c r="DF51" s="460"/>
      <c r="DG51" s="460"/>
      <c r="DH51" s="460"/>
      <c r="DI51" s="461"/>
    </row>
    <row r="52" spans="2:113" ht="12" customHeight="1">
      <c r="B52" s="161"/>
      <c r="C52" s="162"/>
      <c r="D52" s="162"/>
      <c r="E52" s="162"/>
      <c r="F52" s="162"/>
      <c r="G52" s="162"/>
      <c r="H52" s="162"/>
      <c r="I52" s="162"/>
      <c r="J52" s="162"/>
      <c r="K52" s="162"/>
      <c r="L52" s="162"/>
      <c r="M52" s="162"/>
      <c r="N52" s="163"/>
      <c r="O52" s="161"/>
      <c r="P52" s="162"/>
      <c r="Q52" s="162"/>
      <c r="R52" s="162"/>
      <c r="S52" s="162"/>
      <c r="T52" s="162"/>
      <c r="U52" s="162"/>
      <c r="V52" s="162"/>
      <c r="W52" s="162"/>
      <c r="X52" s="162"/>
      <c r="Y52" s="162"/>
      <c r="Z52" s="162"/>
      <c r="AA52" s="163"/>
      <c r="AB52" s="161"/>
      <c r="AC52" s="162"/>
      <c r="AD52" s="162"/>
      <c r="AE52" s="162"/>
      <c r="AF52" s="162"/>
      <c r="AG52" s="162"/>
      <c r="AH52" s="162"/>
      <c r="AI52" s="162"/>
      <c r="AJ52" s="162"/>
      <c r="AK52" s="162"/>
      <c r="AL52" s="162"/>
      <c r="AM52" s="162"/>
      <c r="AN52" s="163"/>
      <c r="AO52" s="164"/>
      <c r="AP52" s="164"/>
      <c r="AQ52" s="164"/>
      <c r="AR52" s="164"/>
      <c r="AS52" s="164"/>
      <c r="AT52" s="164"/>
      <c r="AU52" s="164"/>
      <c r="AV52" s="164"/>
      <c r="AW52" s="164"/>
      <c r="AZ52" s="164"/>
      <c r="BA52" s="164"/>
      <c r="BB52" s="491">
        <f>事業所基本情報!C7</f>
        <v>0</v>
      </c>
      <c r="BC52" s="491"/>
      <c r="BD52" s="491"/>
      <c r="BE52" s="491"/>
      <c r="BF52" s="491"/>
      <c r="BG52" s="491"/>
      <c r="BH52" s="491"/>
      <c r="BI52" s="491"/>
      <c r="BJ52" s="491"/>
      <c r="BK52" s="491"/>
      <c r="BL52" s="491"/>
      <c r="BM52" s="491"/>
      <c r="BN52" s="491"/>
      <c r="BO52" s="491"/>
      <c r="BP52" s="491"/>
      <c r="BQ52" s="491"/>
      <c r="BR52" s="491"/>
      <c r="BS52" s="491"/>
      <c r="BT52" s="491"/>
      <c r="BU52" s="491"/>
      <c r="BV52" s="491"/>
      <c r="BW52" s="491"/>
      <c r="BX52" s="491"/>
      <c r="BY52" s="491"/>
      <c r="CK52" s="78"/>
      <c r="CL52" s="485" t="s">
        <v>23</v>
      </c>
      <c r="CM52" s="486"/>
      <c r="CN52" s="487"/>
      <c r="CO52" s="488"/>
      <c r="CP52" s="489"/>
      <c r="CQ52" s="489"/>
      <c r="CR52" s="489"/>
      <c r="CS52" s="489"/>
      <c r="CT52" s="490"/>
      <c r="CU52" s="165" t="s">
        <v>13</v>
      </c>
      <c r="CV52" s="488"/>
      <c r="CW52" s="489"/>
      <c r="CX52" s="489"/>
      <c r="CY52" s="489"/>
      <c r="CZ52" s="489"/>
      <c r="DA52" s="490"/>
      <c r="DB52" s="165" t="s">
        <v>13</v>
      </c>
      <c r="DC52" s="488"/>
      <c r="DD52" s="489"/>
      <c r="DE52" s="489"/>
      <c r="DF52" s="489"/>
      <c r="DG52" s="489"/>
      <c r="DH52" s="490"/>
      <c r="DI52" s="165" t="s">
        <v>13</v>
      </c>
    </row>
    <row r="53" spans="2:113" ht="12" customHeight="1">
      <c r="B53" s="156"/>
      <c r="C53" s="157"/>
      <c r="D53" s="157"/>
      <c r="E53" s="157"/>
      <c r="F53" s="157"/>
      <c r="G53" s="157"/>
      <c r="H53" s="157"/>
      <c r="I53" s="157"/>
      <c r="J53" s="157"/>
      <c r="K53" s="157"/>
      <c r="L53" s="157"/>
      <c r="M53" s="157"/>
      <c r="N53" s="158"/>
      <c r="O53" s="156"/>
      <c r="P53" s="157"/>
      <c r="Q53" s="157"/>
      <c r="R53" s="157"/>
      <c r="S53" s="157"/>
      <c r="T53" s="157"/>
      <c r="U53" s="157"/>
      <c r="V53" s="157"/>
      <c r="W53" s="157"/>
      <c r="X53" s="157"/>
      <c r="Y53" s="157"/>
      <c r="Z53" s="157"/>
      <c r="AA53" s="158"/>
      <c r="AB53" s="156"/>
      <c r="AC53" s="157"/>
      <c r="AD53" s="157"/>
      <c r="AE53" s="157"/>
      <c r="AF53" s="157"/>
      <c r="AG53" s="157"/>
      <c r="AH53" s="157"/>
      <c r="AI53" s="157"/>
      <c r="AJ53" s="157"/>
      <c r="AK53" s="157"/>
      <c r="AL53" s="157"/>
      <c r="AM53" s="157"/>
      <c r="AN53" s="158"/>
      <c r="AO53" s="159"/>
      <c r="AS53" s="483" t="s">
        <v>26</v>
      </c>
      <c r="AT53" s="483"/>
      <c r="AU53" s="483"/>
      <c r="AV53" s="483"/>
      <c r="AW53" s="483"/>
      <c r="AX53" s="483"/>
      <c r="AY53" s="483"/>
      <c r="AZ53" s="483"/>
      <c r="BA53" s="484"/>
      <c r="BB53" s="491"/>
      <c r="BC53" s="491"/>
      <c r="BD53" s="491"/>
      <c r="BE53" s="491"/>
      <c r="BF53" s="491"/>
      <c r="BG53" s="491"/>
      <c r="BH53" s="491"/>
      <c r="BI53" s="491"/>
      <c r="BJ53" s="491"/>
      <c r="BK53" s="491"/>
      <c r="BL53" s="491"/>
      <c r="BM53" s="491"/>
      <c r="BN53" s="491"/>
      <c r="BO53" s="491"/>
      <c r="BP53" s="491"/>
      <c r="BQ53" s="491"/>
      <c r="BR53" s="491"/>
      <c r="BS53" s="491"/>
      <c r="BT53" s="491"/>
      <c r="BU53" s="491"/>
      <c r="BV53" s="491"/>
      <c r="BW53" s="491"/>
      <c r="BX53" s="491"/>
      <c r="BY53" s="491"/>
      <c r="CK53" s="78"/>
      <c r="CL53" s="485" t="s">
        <v>169</v>
      </c>
      <c r="CM53" s="486"/>
      <c r="CN53" s="487"/>
      <c r="CO53" s="488"/>
      <c r="CP53" s="489"/>
      <c r="CQ53" s="489"/>
      <c r="CR53" s="489"/>
      <c r="CS53" s="489"/>
      <c r="CT53" s="490"/>
      <c r="CU53" s="165" t="s">
        <v>13</v>
      </c>
      <c r="CV53" s="488"/>
      <c r="CW53" s="489"/>
      <c r="CX53" s="489"/>
      <c r="CY53" s="489"/>
      <c r="CZ53" s="489"/>
      <c r="DA53" s="490"/>
      <c r="DB53" s="165" t="s">
        <v>13</v>
      </c>
      <c r="DC53" s="488"/>
      <c r="DD53" s="489"/>
      <c r="DE53" s="489"/>
      <c r="DF53" s="489"/>
      <c r="DG53" s="489"/>
      <c r="DH53" s="490"/>
      <c r="DI53" s="165" t="s">
        <v>13</v>
      </c>
    </row>
    <row r="54" spans="2:113" ht="12" customHeight="1">
      <c r="B54" s="161"/>
      <c r="C54" s="162"/>
      <c r="D54" s="162"/>
      <c r="E54" s="162"/>
      <c r="F54" s="162"/>
      <c r="G54" s="162"/>
      <c r="H54" s="162"/>
      <c r="I54" s="162"/>
      <c r="J54" s="162"/>
      <c r="K54" s="162"/>
      <c r="L54" s="162"/>
      <c r="M54" s="162"/>
      <c r="N54" s="163"/>
      <c r="O54" s="161"/>
      <c r="P54" s="162"/>
      <c r="Q54" s="162"/>
      <c r="R54" s="162"/>
      <c r="S54" s="162"/>
      <c r="T54" s="162"/>
      <c r="U54" s="162"/>
      <c r="V54" s="162"/>
      <c r="W54" s="162"/>
      <c r="X54" s="162"/>
      <c r="Y54" s="162"/>
      <c r="Z54" s="162"/>
      <c r="AA54" s="163"/>
      <c r="AB54" s="161"/>
      <c r="AC54" s="162"/>
      <c r="AD54" s="162"/>
      <c r="AE54" s="162"/>
      <c r="AF54" s="162"/>
      <c r="AG54" s="162"/>
      <c r="AH54" s="162"/>
      <c r="AI54" s="162"/>
      <c r="AJ54" s="162"/>
      <c r="AK54" s="162"/>
      <c r="AL54" s="162"/>
      <c r="AM54" s="162"/>
      <c r="AN54" s="163"/>
      <c r="AO54" s="164"/>
      <c r="AP54" s="164"/>
      <c r="AQ54" s="164"/>
      <c r="AR54" s="164"/>
      <c r="AS54" s="483"/>
      <c r="AT54" s="483"/>
      <c r="AU54" s="483"/>
      <c r="AV54" s="483"/>
      <c r="AW54" s="483"/>
      <c r="AX54" s="483"/>
      <c r="AY54" s="483"/>
      <c r="AZ54" s="483"/>
      <c r="BA54" s="484"/>
      <c r="BC54" s="113"/>
      <c r="BD54" s="491">
        <f>事業所基本情報!C9</f>
        <v>0</v>
      </c>
      <c r="BE54" s="491"/>
      <c r="BF54" s="491"/>
      <c r="BG54" s="491"/>
      <c r="BH54" s="491"/>
      <c r="BI54" s="491"/>
      <c r="BJ54" s="491"/>
      <c r="BK54" s="491"/>
      <c r="BL54" s="491"/>
      <c r="BM54" s="491"/>
      <c r="BN54" s="491"/>
      <c r="BO54" s="491"/>
      <c r="BP54" s="491"/>
      <c r="BQ54" s="491"/>
      <c r="BR54" s="491"/>
      <c r="BS54" s="491"/>
      <c r="BT54" s="491"/>
      <c r="BU54" s="491"/>
      <c r="BV54" s="491"/>
      <c r="BW54" s="491"/>
      <c r="CK54" s="78"/>
      <c r="CL54" s="485" t="s">
        <v>24</v>
      </c>
      <c r="CM54" s="486"/>
      <c r="CN54" s="487"/>
      <c r="CO54" s="488"/>
      <c r="CP54" s="489"/>
      <c r="CQ54" s="489"/>
      <c r="CR54" s="489"/>
      <c r="CS54" s="489"/>
      <c r="CT54" s="490"/>
      <c r="CU54" s="165" t="s">
        <v>13</v>
      </c>
      <c r="CV54" s="488"/>
      <c r="CW54" s="489"/>
      <c r="CX54" s="489"/>
      <c r="CY54" s="489"/>
      <c r="CZ54" s="489"/>
      <c r="DA54" s="490"/>
      <c r="DB54" s="165" t="s">
        <v>13</v>
      </c>
      <c r="DC54" s="488"/>
      <c r="DD54" s="489"/>
      <c r="DE54" s="489"/>
      <c r="DF54" s="489"/>
      <c r="DG54" s="489"/>
      <c r="DH54" s="490"/>
      <c r="DI54" s="165" t="s">
        <v>13</v>
      </c>
    </row>
    <row r="55" spans="2:113" ht="12" customHeight="1">
      <c r="BD55" s="491"/>
      <c r="BE55" s="491"/>
      <c r="BF55" s="491"/>
      <c r="BG55" s="491"/>
      <c r="BH55" s="491"/>
      <c r="BI55" s="491"/>
      <c r="BJ55" s="491"/>
      <c r="BK55" s="491"/>
      <c r="BL55" s="491"/>
      <c r="BM55" s="491"/>
      <c r="BN55" s="491"/>
      <c r="BO55" s="491"/>
      <c r="BP55" s="491"/>
      <c r="BQ55" s="491"/>
      <c r="BR55" s="491"/>
      <c r="BS55" s="491"/>
      <c r="BT55" s="491"/>
      <c r="BU55" s="491"/>
      <c r="BV55" s="491"/>
      <c r="BW55" s="491"/>
    </row>
    <row r="56" spans="2:113" ht="9.75" customHeight="1"/>
    <row r="58" spans="2:113" ht="10.15" customHeight="1">
      <c r="BN58" s="166"/>
      <c r="BO58" s="166"/>
      <c r="BP58" s="166"/>
      <c r="BQ58" s="166"/>
      <c r="BR58" s="166"/>
      <c r="BS58" s="166"/>
      <c r="BT58" s="166"/>
    </row>
    <row r="59" spans="2:113" ht="10.15" customHeight="1">
      <c r="BN59" s="166"/>
      <c r="BO59" s="166"/>
      <c r="BP59" s="166"/>
      <c r="BQ59" s="166"/>
      <c r="BR59" s="166"/>
      <c r="BS59" s="166"/>
      <c r="BT59" s="166"/>
    </row>
  </sheetData>
  <sheetProtection sheet="1" formatCells="0" selectLockedCells="1"/>
  <protectedRanges>
    <protectedRange password="DAA7" sqref="A1" name="機密文書"/>
    <protectedRange password="CC06" sqref="AY20:BH34" name="範囲2_1"/>
  </protectedRanges>
  <dataConsolidate/>
  <mergeCells count="421">
    <mergeCell ref="BE51:BG51"/>
    <mergeCell ref="BJ19:DI34"/>
    <mergeCell ref="AZ51:BB51"/>
    <mergeCell ref="CO47:CP47"/>
    <mergeCell ref="CQ47:CS47"/>
    <mergeCell ref="AU51:AW51"/>
    <mergeCell ref="AS53:BA54"/>
    <mergeCell ref="CL53:CN53"/>
    <mergeCell ref="CO53:CT53"/>
    <mergeCell ref="CV53:DA53"/>
    <mergeCell ref="DC53:DH53"/>
    <mergeCell ref="DC50:DI51"/>
    <mergeCell ref="AR51:AT51"/>
    <mergeCell ref="AX51:AY51"/>
    <mergeCell ref="BC51:BD51"/>
    <mergeCell ref="BH51:BI51"/>
    <mergeCell ref="BD54:BW55"/>
    <mergeCell ref="CL54:CN54"/>
    <mergeCell ref="CO54:CT54"/>
    <mergeCell ref="CV54:DA54"/>
    <mergeCell ref="DC54:DH54"/>
    <mergeCell ref="BB52:BY53"/>
    <mergeCell ref="CL52:CN52"/>
    <mergeCell ref="CO52:CT52"/>
    <mergeCell ref="CV52:DA52"/>
    <mergeCell ref="DC52:DH52"/>
    <mergeCell ref="CO50:CU51"/>
    <mergeCell ref="CV50:DB51"/>
    <mergeCell ref="BH48:BI48"/>
    <mergeCell ref="BJ48:BL48"/>
    <mergeCell ref="BM48:BN48"/>
    <mergeCell ref="BP48:BR48"/>
    <mergeCell ref="BS48:CG48"/>
    <mergeCell ref="CH48:CL48"/>
    <mergeCell ref="CW47:DG48"/>
    <mergeCell ref="AL48:AZ48"/>
    <mergeCell ref="B47:D47"/>
    <mergeCell ref="E47:S47"/>
    <mergeCell ref="BA48:BE48"/>
    <mergeCell ref="BF48:BG48"/>
    <mergeCell ref="CT47:CU47"/>
    <mergeCell ref="CM48:CN48"/>
    <mergeCell ref="CO48:CP48"/>
    <mergeCell ref="CQ48:CS48"/>
    <mergeCell ref="CT48:CU48"/>
    <mergeCell ref="AC43:AG44"/>
    <mergeCell ref="AI43:AK44"/>
    <mergeCell ref="T43:X44"/>
    <mergeCell ref="DH47:DI48"/>
    <mergeCell ref="B48:D48"/>
    <mergeCell ref="E48:S48"/>
    <mergeCell ref="T48:X48"/>
    <mergeCell ref="Y48:Z48"/>
    <mergeCell ref="AA48:AB48"/>
    <mergeCell ref="BJ47:BL47"/>
    <mergeCell ref="BM47:BN47"/>
    <mergeCell ref="BP47:BR47"/>
    <mergeCell ref="BS47:CG47"/>
    <mergeCell ref="CH47:CL47"/>
    <mergeCell ref="CM47:CN47"/>
    <mergeCell ref="AF47:AG47"/>
    <mergeCell ref="AI47:AK47"/>
    <mergeCell ref="AL47:AZ47"/>
    <mergeCell ref="BA47:BE47"/>
    <mergeCell ref="BF47:BG47"/>
    <mergeCell ref="BH47:BI47"/>
    <mergeCell ref="AC48:AE48"/>
    <mergeCell ref="AF48:AG48"/>
    <mergeCell ref="AI48:AK48"/>
    <mergeCell ref="T47:X47"/>
    <mergeCell ref="Y47:Z47"/>
    <mergeCell ref="AA47:AB47"/>
    <mergeCell ref="AC47:AE47"/>
    <mergeCell ref="BJ46:BL46"/>
    <mergeCell ref="BM46:BN46"/>
    <mergeCell ref="BP46:BR46"/>
    <mergeCell ref="AF46:AG46"/>
    <mergeCell ref="AI46:AK46"/>
    <mergeCell ref="AL46:AZ46"/>
    <mergeCell ref="BA46:BE46"/>
    <mergeCell ref="BF46:BG46"/>
    <mergeCell ref="BH46:BI46"/>
    <mergeCell ref="CW43:DF43"/>
    <mergeCell ref="Y44:Z44"/>
    <mergeCell ref="AA44:AB44"/>
    <mergeCell ref="BF44:BG44"/>
    <mergeCell ref="B46:D46"/>
    <mergeCell ref="E46:S46"/>
    <mergeCell ref="T46:X46"/>
    <mergeCell ref="Y46:Z46"/>
    <mergeCell ref="AA46:AB46"/>
    <mergeCell ref="AC46:AE46"/>
    <mergeCell ref="BH45:BI45"/>
    <mergeCell ref="BJ45:BL45"/>
    <mergeCell ref="BM45:BN45"/>
    <mergeCell ref="CO46:CP46"/>
    <mergeCell ref="CQ46:CS46"/>
    <mergeCell ref="CT46:CU46"/>
    <mergeCell ref="CW46:DD46"/>
    <mergeCell ref="BS46:CG46"/>
    <mergeCell ref="CH46:CL46"/>
    <mergeCell ref="CM46:CN46"/>
    <mergeCell ref="BP43:BR44"/>
    <mergeCell ref="BS43:CG44"/>
    <mergeCell ref="CH43:CL44"/>
    <mergeCell ref="Y43:AB43"/>
    <mergeCell ref="BG39:BH39"/>
    <mergeCell ref="CU39:CV39"/>
    <mergeCell ref="BG41:BH41"/>
    <mergeCell ref="CM43:CP43"/>
    <mergeCell ref="CQ43:CU44"/>
    <mergeCell ref="DH44:DI45"/>
    <mergeCell ref="B45:D45"/>
    <mergeCell ref="E45:S45"/>
    <mergeCell ref="T45:X45"/>
    <mergeCell ref="Y45:Z45"/>
    <mergeCell ref="AA45:AB45"/>
    <mergeCell ref="AC45:AE45"/>
    <mergeCell ref="AF45:AG45"/>
    <mergeCell ref="AI45:AK45"/>
    <mergeCell ref="AL45:AZ45"/>
    <mergeCell ref="CM45:CN45"/>
    <mergeCell ref="CO45:CP45"/>
    <mergeCell ref="CQ45:CS45"/>
    <mergeCell ref="CT45:CU45"/>
    <mergeCell ref="BP45:BR45"/>
    <mergeCell ref="BS45:CG45"/>
    <mergeCell ref="CH45:CL45"/>
    <mergeCell ref="B43:D44"/>
    <mergeCell ref="E43:S44"/>
    <mergeCell ref="I38:AC41"/>
    <mergeCell ref="AD38:AK39"/>
    <mergeCell ref="AL38:AU39"/>
    <mergeCell ref="AV38:AW39"/>
    <mergeCell ref="AY38:BF39"/>
    <mergeCell ref="BH44:BI44"/>
    <mergeCell ref="CM44:CN44"/>
    <mergeCell ref="CO44:CP44"/>
    <mergeCell ref="CW44:DG45"/>
    <mergeCell ref="BA45:BE45"/>
    <mergeCell ref="BF45:BG45"/>
    <mergeCell ref="BJ43:BN44"/>
    <mergeCell ref="AY40:BF41"/>
    <mergeCell ref="AD40:AE41"/>
    <mergeCell ref="AF40:AG41"/>
    <mergeCell ref="AH40:AI41"/>
    <mergeCell ref="AJ40:AK41"/>
    <mergeCell ref="AL40:AU41"/>
    <mergeCell ref="AV40:AX41"/>
    <mergeCell ref="AL43:AZ44"/>
    <mergeCell ref="BA43:BE44"/>
    <mergeCell ref="BF43:BI43"/>
    <mergeCell ref="CM38:CT39"/>
    <mergeCell ref="CW38:CX39"/>
    <mergeCell ref="DH39:DI39"/>
    <mergeCell ref="BI38:BY41"/>
    <mergeCell ref="BZ38:CA39"/>
    <mergeCell ref="CB38:CD39"/>
    <mergeCell ref="CE38:CF39"/>
    <mergeCell ref="CG38:CI39"/>
    <mergeCell ref="CJ38:CK39"/>
    <mergeCell ref="DH41:DI41"/>
    <mergeCell ref="BZ40:CI41"/>
    <mergeCell ref="CJ40:CL41"/>
    <mergeCell ref="CM40:CT41"/>
    <mergeCell ref="CW40:CY41"/>
    <mergeCell ref="CZ40:DG41"/>
    <mergeCell ref="CU41:CV41"/>
    <mergeCell ref="CZ38:DG39"/>
    <mergeCell ref="AI34:AK34"/>
    <mergeCell ref="AL34:AU34"/>
    <mergeCell ref="AV34:AX34"/>
    <mergeCell ref="AY34:BH34"/>
    <mergeCell ref="CW35:CY36"/>
    <mergeCell ref="CZ35:DI35"/>
    <mergeCell ref="AY36:BF36"/>
    <mergeCell ref="CM36:CT36"/>
    <mergeCell ref="CZ36:DI36"/>
    <mergeCell ref="CJ35:CK36"/>
    <mergeCell ref="CM35:CV35"/>
    <mergeCell ref="BJ35:BL36"/>
    <mergeCell ref="BM35:BV36"/>
    <mergeCell ref="BW35:BY36"/>
    <mergeCell ref="BZ35:CI36"/>
    <mergeCell ref="B35:H36"/>
    <mergeCell ref="I35:K36"/>
    <mergeCell ref="L35:U36"/>
    <mergeCell ref="V35:X36"/>
    <mergeCell ref="Y35:AH36"/>
    <mergeCell ref="AI35:AK36"/>
    <mergeCell ref="AL35:AU36"/>
    <mergeCell ref="AV35:AW36"/>
    <mergeCell ref="AY35:BH35"/>
    <mergeCell ref="B34:D34"/>
    <mergeCell ref="E34:F34"/>
    <mergeCell ref="G34:H34"/>
    <mergeCell ref="I34:K34"/>
    <mergeCell ref="L34:U34"/>
    <mergeCell ref="V34:X34"/>
    <mergeCell ref="AV33:AX33"/>
    <mergeCell ref="AY33:BH33"/>
    <mergeCell ref="Y34:AH34"/>
    <mergeCell ref="B33:D33"/>
    <mergeCell ref="E33:F33"/>
    <mergeCell ref="G33:H33"/>
    <mergeCell ref="I33:K33"/>
    <mergeCell ref="L33:U33"/>
    <mergeCell ref="V33:X33"/>
    <mergeCell ref="Y33:AH33"/>
    <mergeCell ref="AI33:AK33"/>
    <mergeCell ref="AL33:AU33"/>
    <mergeCell ref="Y32:AH32"/>
    <mergeCell ref="AI32:AK32"/>
    <mergeCell ref="AL32:AU32"/>
    <mergeCell ref="AV32:AX32"/>
    <mergeCell ref="AY32:BH32"/>
    <mergeCell ref="B32:D32"/>
    <mergeCell ref="E32:F32"/>
    <mergeCell ref="G32:H32"/>
    <mergeCell ref="I32:K32"/>
    <mergeCell ref="L32:U32"/>
    <mergeCell ref="V32:X32"/>
    <mergeCell ref="F31:H31"/>
    <mergeCell ref="I31:K31"/>
    <mergeCell ref="L31:U31"/>
    <mergeCell ref="V31:X31"/>
    <mergeCell ref="Y31:AH31"/>
    <mergeCell ref="AI31:AK31"/>
    <mergeCell ref="AL31:AU31"/>
    <mergeCell ref="AV31:AX31"/>
    <mergeCell ref="AY31:BH31"/>
    <mergeCell ref="AL30:AU30"/>
    <mergeCell ref="AV30:AX30"/>
    <mergeCell ref="AY30:BH30"/>
    <mergeCell ref="AI29:AK29"/>
    <mergeCell ref="AL29:AU29"/>
    <mergeCell ref="AV29:AX29"/>
    <mergeCell ref="AY29:BH29"/>
    <mergeCell ref="F30:H30"/>
    <mergeCell ref="I30:K30"/>
    <mergeCell ref="L30:U30"/>
    <mergeCell ref="V30:X30"/>
    <mergeCell ref="Y30:AH30"/>
    <mergeCell ref="AI30:AK30"/>
    <mergeCell ref="F29:H29"/>
    <mergeCell ref="I29:K29"/>
    <mergeCell ref="L29:U29"/>
    <mergeCell ref="V29:X29"/>
    <mergeCell ref="Y29:AH29"/>
    <mergeCell ref="AL28:AU28"/>
    <mergeCell ref="AV28:AX28"/>
    <mergeCell ref="AY28:BH28"/>
    <mergeCell ref="F28:H28"/>
    <mergeCell ref="I28:K28"/>
    <mergeCell ref="L28:U28"/>
    <mergeCell ref="V28:X28"/>
    <mergeCell ref="Y28:AH28"/>
    <mergeCell ref="AI28:AK28"/>
    <mergeCell ref="AI27:AK27"/>
    <mergeCell ref="AL27:AU27"/>
    <mergeCell ref="AV27:AX27"/>
    <mergeCell ref="AY27:BH27"/>
    <mergeCell ref="F27:H27"/>
    <mergeCell ref="I27:K27"/>
    <mergeCell ref="L27:U27"/>
    <mergeCell ref="V27:X27"/>
    <mergeCell ref="Y27:AH27"/>
    <mergeCell ref="AL26:AU26"/>
    <mergeCell ref="AV26:AX26"/>
    <mergeCell ref="AY26:BH26"/>
    <mergeCell ref="F26:H26"/>
    <mergeCell ref="I26:K26"/>
    <mergeCell ref="L26:U26"/>
    <mergeCell ref="V26:X26"/>
    <mergeCell ref="Y26:AH26"/>
    <mergeCell ref="AI26:AK26"/>
    <mergeCell ref="AI25:AK25"/>
    <mergeCell ref="AL25:AU25"/>
    <mergeCell ref="AV25:AX25"/>
    <mergeCell ref="AY25:BH25"/>
    <mergeCell ref="F25:H25"/>
    <mergeCell ref="I25:K25"/>
    <mergeCell ref="L25:U25"/>
    <mergeCell ref="V25:X25"/>
    <mergeCell ref="Y25:AH25"/>
    <mergeCell ref="AL24:AU24"/>
    <mergeCell ref="AV24:AX24"/>
    <mergeCell ref="AY24:BH24"/>
    <mergeCell ref="F24:H24"/>
    <mergeCell ref="I24:K24"/>
    <mergeCell ref="L24:U24"/>
    <mergeCell ref="V24:X24"/>
    <mergeCell ref="Y24:AH24"/>
    <mergeCell ref="AI24:AK24"/>
    <mergeCell ref="AI23:AK23"/>
    <mergeCell ref="AL23:AU23"/>
    <mergeCell ref="AV23:AX23"/>
    <mergeCell ref="AY23:BH23"/>
    <mergeCell ref="F23:H23"/>
    <mergeCell ref="I23:K23"/>
    <mergeCell ref="L23:U23"/>
    <mergeCell ref="V23:X23"/>
    <mergeCell ref="Y23:AH23"/>
    <mergeCell ref="AL22:AU22"/>
    <mergeCell ref="AV22:AX22"/>
    <mergeCell ref="AY22:BH22"/>
    <mergeCell ref="F22:H22"/>
    <mergeCell ref="I22:K22"/>
    <mergeCell ref="L22:U22"/>
    <mergeCell ref="V22:X22"/>
    <mergeCell ref="Y22:AH22"/>
    <mergeCell ref="AI22:AK22"/>
    <mergeCell ref="AI21:AK21"/>
    <mergeCell ref="AL21:AU21"/>
    <mergeCell ref="AV21:AX21"/>
    <mergeCell ref="AY21:BH21"/>
    <mergeCell ref="F21:H21"/>
    <mergeCell ref="I21:K21"/>
    <mergeCell ref="L21:U21"/>
    <mergeCell ref="V21:X21"/>
    <mergeCell ref="Y21:AH21"/>
    <mergeCell ref="AL20:AU20"/>
    <mergeCell ref="AV20:AX20"/>
    <mergeCell ref="AY20:BH20"/>
    <mergeCell ref="F20:H20"/>
    <mergeCell ref="I20:K20"/>
    <mergeCell ref="L20:U20"/>
    <mergeCell ref="V20:X20"/>
    <mergeCell ref="Y20:AH20"/>
    <mergeCell ref="AI20:AK20"/>
    <mergeCell ref="AV19:AX19"/>
    <mergeCell ref="AY19:BH19"/>
    <mergeCell ref="B14:H19"/>
    <mergeCell ref="I14:BH14"/>
    <mergeCell ref="I18:K18"/>
    <mergeCell ref="L18:U18"/>
    <mergeCell ref="V18:X18"/>
    <mergeCell ref="Y18:AH18"/>
    <mergeCell ref="AI18:AK18"/>
    <mergeCell ref="AL18:AU18"/>
    <mergeCell ref="I19:K19"/>
    <mergeCell ref="L19:U19"/>
    <mergeCell ref="V19:X19"/>
    <mergeCell ref="Y19:AH19"/>
    <mergeCell ref="AI19:AK19"/>
    <mergeCell ref="AL19:AU19"/>
    <mergeCell ref="CJ18:CL18"/>
    <mergeCell ref="CM18:CV18"/>
    <mergeCell ref="CW18:CY18"/>
    <mergeCell ref="CZ18:DI18"/>
    <mergeCell ref="AV18:AX18"/>
    <mergeCell ref="AY18:BH18"/>
    <mergeCell ref="BJ18:BL18"/>
    <mergeCell ref="BM18:BV18"/>
    <mergeCell ref="BW18:BY18"/>
    <mergeCell ref="BZ18:CI18"/>
    <mergeCell ref="S12:Z13"/>
    <mergeCell ref="AA12:AL13"/>
    <mergeCell ref="AP12:AQ13"/>
    <mergeCell ref="AR12:AU13"/>
    <mergeCell ref="AV12:BG13"/>
    <mergeCell ref="BH12:BI13"/>
    <mergeCell ref="CW8:DF8"/>
    <mergeCell ref="DG8:DH8"/>
    <mergeCell ref="CW15:DI17"/>
    <mergeCell ref="W16:AG17"/>
    <mergeCell ref="AI16:AU17"/>
    <mergeCell ref="AV16:BH17"/>
    <mergeCell ref="BJ16:BV17"/>
    <mergeCell ref="BW16:CI17"/>
    <mergeCell ref="CJ16:CV17"/>
    <mergeCell ref="BM7:CC8"/>
    <mergeCell ref="BJ14:DI14"/>
    <mergeCell ref="I15:U15"/>
    <mergeCell ref="V15:AH15"/>
    <mergeCell ref="AI15:AU15"/>
    <mergeCell ref="AV15:BH15"/>
    <mergeCell ref="BJ15:BV15"/>
    <mergeCell ref="BW15:CI15"/>
    <mergeCell ref="CJ15:CV15"/>
    <mergeCell ref="CV10:CW10"/>
    <mergeCell ref="CX10:CY10"/>
    <mergeCell ref="CZ10:DA10"/>
    <mergeCell ref="DB10:DC10"/>
    <mergeCell ref="DD10:DE10"/>
    <mergeCell ref="BW5:BZ6"/>
    <mergeCell ref="CU7:CV7"/>
    <mergeCell ref="CW7:DF7"/>
    <mergeCell ref="CU11:DH11"/>
    <mergeCell ref="DF10:DG10"/>
    <mergeCell ref="DG7:DH7"/>
    <mergeCell ref="CU8:CV8"/>
    <mergeCell ref="AK5:AM6"/>
    <mergeCell ref="AN5:AP6"/>
    <mergeCell ref="AQ5:AS6"/>
    <mergeCell ref="AT5:BB6"/>
    <mergeCell ref="BC5:BG6"/>
    <mergeCell ref="BH5:BI6"/>
    <mergeCell ref="C10:H11"/>
    <mergeCell ref="I10:AD11"/>
    <mergeCell ref="AE10:AG11"/>
    <mergeCell ref="C8:H9"/>
    <mergeCell ref="I8:AI9"/>
    <mergeCell ref="AK8:AO9"/>
    <mergeCell ref="AQ8:AX9"/>
    <mergeCell ref="AZ8:BA9"/>
    <mergeCell ref="I5:AI6"/>
    <mergeCell ref="I7:AI7"/>
    <mergeCell ref="AP1:CB2"/>
    <mergeCell ref="C3:F4"/>
    <mergeCell ref="I3:J4"/>
    <mergeCell ref="K3:O4"/>
    <mergeCell ref="P3:Q4"/>
    <mergeCell ref="R3:X4"/>
    <mergeCell ref="AK3:AR3"/>
    <mergeCell ref="AK4:AM4"/>
    <mergeCell ref="AN4:AP4"/>
    <mergeCell ref="AQ4:AS4"/>
    <mergeCell ref="AT4:BB4"/>
    <mergeCell ref="BC4:BG4"/>
    <mergeCell ref="BH4:BI4"/>
  </mergeCells>
  <phoneticPr fontId="3"/>
  <conditionalFormatting sqref="B45:AE48 AR50 B51:AO51 AQ51:AT51 AX51:AY51 BC51:BD51 B52:AW52 AZ52:BA52 B53:AO53 B54:AR54">
    <cfRule type="expression" dxfId="27" priority="23">
      <formula>B45=0</formula>
    </cfRule>
  </conditionalFormatting>
  <conditionalFormatting sqref="E32:F34">
    <cfRule type="expression" dxfId="26" priority="28">
      <formula>$E$32=0</formula>
    </cfRule>
  </conditionalFormatting>
  <conditionalFormatting sqref="G5:I5">
    <cfRule type="expression" dxfId="25" priority="29">
      <formula>$I$5=0</formula>
    </cfRule>
  </conditionalFormatting>
  <conditionalFormatting sqref="I20:U34 AI20:AX34">
    <cfRule type="expression" dxfId="24" priority="14">
      <formula>I20=0</formula>
    </cfRule>
  </conditionalFormatting>
  <conditionalFormatting sqref="AA12">
    <cfRule type="expression" dxfId="22" priority="30">
      <formula>$AA$12=0</formula>
    </cfRule>
  </conditionalFormatting>
  <conditionalFormatting sqref="AI45:BL48">
    <cfRule type="expression" dxfId="21" priority="22">
      <formula>AI45=0</formula>
    </cfRule>
  </conditionalFormatting>
  <conditionalFormatting sqref="AK8:AO9">
    <cfRule type="expression" dxfId="20" priority="17">
      <formula>$AK$8=0</formula>
    </cfRule>
  </conditionalFormatting>
  <conditionalFormatting sqref="AQ8:AX9">
    <cfRule type="expression" dxfId="19" priority="16">
      <formula>$AQ$8=0</formula>
    </cfRule>
  </conditionalFormatting>
  <conditionalFormatting sqref="AU51">
    <cfRule type="cellIs" dxfId="18" priority="4" operator="equal">
      <formula>""</formula>
    </cfRule>
  </conditionalFormatting>
  <conditionalFormatting sqref="AZ51">
    <cfRule type="cellIs" dxfId="17" priority="3" operator="equal">
      <formula>""</formula>
    </cfRule>
  </conditionalFormatting>
  <conditionalFormatting sqref="AZ8:BA9">
    <cfRule type="expression" dxfId="16" priority="15">
      <formula>$AQ$8=0</formula>
    </cfRule>
  </conditionalFormatting>
  <conditionalFormatting sqref="BB52">
    <cfRule type="expression" dxfId="15" priority="25">
      <formula>$BB$52=0</formula>
    </cfRule>
  </conditionalFormatting>
  <conditionalFormatting sqref="BD54">
    <cfRule type="expression" dxfId="14" priority="24">
      <formula>$BD$54=0</formula>
    </cfRule>
  </conditionalFormatting>
  <conditionalFormatting sqref="BE51">
    <cfRule type="cellIs" dxfId="13" priority="8" operator="equal">
      <formula>""</formula>
    </cfRule>
  </conditionalFormatting>
  <conditionalFormatting sqref="BM7 CD7:CE7 CG7 CD8:CG8">
    <cfRule type="expression" dxfId="11" priority="27">
      <formula>$BM$7=0</formula>
    </cfRule>
  </conditionalFormatting>
  <conditionalFormatting sqref="BP45:CS48">
    <cfRule type="expression" dxfId="10" priority="21">
      <formula>BP45=0</formula>
    </cfRule>
  </conditionalFormatting>
  <conditionalFormatting sqref="BW5:BZ6">
    <cfRule type="expression" dxfId="9" priority="26">
      <formula>$BW$5=0</formula>
    </cfRule>
  </conditionalFormatting>
  <conditionalFormatting sqref="CV10:CW10">
    <cfRule type="expression" dxfId="7" priority="20">
      <formula>CV10=0</formula>
    </cfRule>
  </conditionalFormatting>
  <conditionalFormatting sqref="CW7">
    <cfRule type="expression" dxfId="6" priority="31">
      <formula>$CW$7=0</formula>
    </cfRule>
  </conditionalFormatting>
  <conditionalFormatting sqref="CW8">
    <cfRule type="expression" dxfId="5" priority="32">
      <formula>$CW$8=0</formula>
    </cfRule>
  </conditionalFormatting>
  <conditionalFormatting sqref="CZ10:DA10">
    <cfRule type="expression" dxfId="3" priority="19">
      <formula>CZ10=0</formula>
    </cfRule>
  </conditionalFormatting>
  <conditionalFormatting sqref="DD10:DE10">
    <cfRule type="expression" dxfId="1" priority="18">
      <formula>DD10=0</formula>
    </cfRule>
  </conditionalFormatting>
  <conditionalFormatting sqref="V20:AH34">
    <cfRule type="expression" dxfId="0" priority="1">
      <formula>V20=0</formula>
    </cfRule>
  </conditionalFormatting>
  <dataValidations count="6">
    <dataValidation type="textLength" imeMode="hiragana" allowBlank="1" showErrorMessage="1" errorTitle="全角文字列" promptTitle="全角文字列" prompt="氏名を入力してください。" sqref="B51:AO51 AR50 B54:AR54 B53:AO53 AQ51:AT51 BC51:BD51 AX51:AY51 B52:AW52 AZ52:BA52" xr:uid="{D81DC4F5-9E92-433A-82B1-6352C473E99C}">
      <formula1>1</formula1>
      <formula2>12</formula2>
    </dataValidation>
    <dataValidation type="whole" imeMode="off" allowBlank="1" showErrorMessage="1" errorTitle="整数値" error="入力できるのは 0 から 9,999,999 の値です。" promptTitle="整数値" prompt="0 から 9,999,999 の整数を入力してください。" sqref="DC52:DH54" xr:uid="{CB163EE2-6630-4EF6-8D50-53C79F1B6CAC}">
      <formula1>0</formula1>
      <formula2>9999999</formula2>
    </dataValidation>
    <dataValidation allowBlank="1" showErrorMessage="1" sqref="AD38:DG41" xr:uid="{B8C93E93-81D3-4467-95A1-097B01B3B722}"/>
    <dataValidation type="list" allowBlank="1" showInputMessage="1" showErrorMessage="1" sqref="CU11:DH11" xr:uid="{646FA1ED-7A5A-4736-BB85-9C0F0723F2EA}">
      <formula1>$DL$11:$DL$12</formula1>
    </dataValidation>
    <dataValidation imeMode="off" allowBlank="1" showErrorMessage="1" errorTitle="整数値" error="入力できるのは 0 から 12 の値です。" promptTitle="整数値" prompt="0 から 12 の整数を入力してください。" sqref="BP45:CS48" xr:uid="{F9C70187-0363-4B48-8730-20C120F54DC4}"/>
    <dataValidation imeMode="halfAlpha" allowBlank="1" showInputMessage="1" showErrorMessage="1" sqref="BE51 AU51 AZ51" xr:uid="{982FD354-60E7-4B9F-B6D7-E1EB2B59FEEC}"/>
  </dataValidations>
  <pageMargins left="0.19685039370078741" right="0.19685039370078741" top="0.23622047244094491" bottom="0" header="0.19685039370078741" footer="0.19685039370078741"/>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17"/>
  <sheetViews>
    <sheetView workbookViewId="0">
      <selection activeCell="F13" sqref="F13"/>
    </sheetView>
  </sheetViews>
  <sheetFormatPr defaultRowHeight="13.5"/>
  <cols>
    <col min="2" max="2" width="9" style="7"/>
  </cols>
  <sheetData>
    <row r="1" spans="1:2">
      <c r="A1">
        <v>1</v>
      </c>
      <c r="B1" s="56" t="s">
        <v>109</v>
      </c>
    </row>
    <row r="2" spans="1:2">
      <c r="A2">
        <v>2</v>
      </c>
      <c r="B2" s="7">
        <v>3500</v>
      </c>
    </row>
    <row r="3" spans="1:2">
      <c r="A3">
        <v>3</v>
      </c>
      <c r="B3" s="7">
        <v>4000</v>
      </c>
    </row>
    <row r="4" spans="1:2">
      <c r="A4">
        <v>4</v>
      </c>
      <c r="B4" s="7">
        <v>5000</v>
      </c>
    </row>
    <row r="5" spans="1:2">
      <c r="A5">
        <v>5</v>
      </c>
      <c r="B5" s="7">
        <v>6000</v>
      </c>
    </row>
    <row r="6" spans="1:2">
      <c r="A6">
        <v>6</v>
      </c>
      <c r="B6" s="7">
        <v>7000</v>
      </c>
    </row>
    <row r="7" spans="1:2">
      <c r="A7">
        <v>7</v>
      </c>
      <c r="B7" s="7">
        <v>8000</v>
      </c>
    </row>
    <row r="8" spans="1:2">
      <c r="A8">
        <v>8</v>
      </c>
      <c r="B8" s="7">
        <v>9000</v>
      </c>
    </row>
    <row r="9" spans="1:2">
      <c r="A9">
        <v>9</v>
      </c>
      <c r="B9" s="7">
        <v>10000</v>
      </c>
    </row>
    <row r="10" spans="1:2">
      <c r="A10">
        <v>10</v>
      </c>
      <c r="B10" s="7">
        <v>12000</v>
      </c>
    </row>
    <row r="11" spans="1:2">
      <c r="A11">
        <v>11</v>
      </c>
      <c r="B11" s="7">
        <v>14000</v>
      </c>
    </row>
    <row r="12" spans="1:2">
      <c r="A12">
        <v>12</v>
      </c>
      <c r="B12" s="7">
        <v>16000</v>
      </c>
    </row>
    <row r="13" spans="1:2">
      <c r="A13">
        <v>13</v>
      </c>
      <c r="B13" s="7">
        <v>18000</v>
      </c>
    </row>
    <row r="14" spans="1:2">
      <c r="A14">
        <v>14</v>
      </c>
      <c r="B14" s="7">
        <v>20000</v>
      </c>
    </row>
    <row r="15" spans="1:2">
      <c r="A15">
        <v>15</v>
      </c>
      <c r="B15" s="7">
        <v>22000</v>
      </c>
    </row>
    <row r="16" spans="1:2">
      <c r="A16">
        <v>16</v>
      </c>
      <c r="B16" s="7">
        <v>24000</v>
      </c>
    </row>
    <row r="17" spans="1:2">
      <c r="A17">
        <v>17</v>
      </c>
      <c r="B17" s="7">
        <v>25000</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B3"/>
  <sheetViews>
    <sheetView workbookViewId="0">
      <selection activeCell="C7" sqref="C7"/>
    </sheetView>
  </sheetViews>
  <sheetFormatPr defaultColWidth="9" defaultRowHeight="13.5"/>
  <cols>
    <col min="1" max="16384" width="9" style="42"/>
  </cols>
  <sheetData>
    <row r="1" spans="1:2">
      <c r="A1" s="42" t="s">
        <v>89</v>
      </c>
      <c r="B1" s="42" t="s">
        <v>90</v>
      </c>
    </row>
    <row r="2" spans="1:2">
      <c r="A2" s="42">
        <v>0</v>
      </c>
      <c r="B2" s="42">
        <v>0</v>
      </c>
    </row>
    <row r="3" spans="1:2">
      <c r="A3" s="42">
        <v>1</v>
      </c>
      <c r="B3" s="42">
        <v>1000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入力方法</vt:lpstr>
      <vt:lpstr>事業所基本情報</vt:lpstr>
      <vt:lpstr>労保賃金報告【常時労働者】</vt:lpstr>
      <vt:lpstr>労保賃金報告【役員で労働者】</vt:lpstr>
      <vt:lpstr>労保賃金報告【臨時労働者】</vt:lpstr>
      <vt:lpstr>特別加入入力</vt:lpstr>
      <vt:lpstr>報告書</vt:lpstr>
      <vt:lpstr>特別加入基礎日額</vt:lpstr>
      <vt:lpstr>特別加入</vt:lpstr>
      <vt:lpstr>労災保険率表</vt:lpstr>
      <vt:lpstr>雇用保険料率</vt:lpstr>
      <vt:lpstr>特別加入概算月数</vt:lpstr>
      <vt:lpstr>年度データ入力</vt:lpstr>
      <vt:lpstr>報告書!block1</vt:lpstr>
      <vt:lpstr>報告書!block2</vt:lpstr>
      <vt:lpstr>特別加入入力!Print_Area</vt:lpstr>
      <vt:lpstr>報告書!Print_Area</vt:lpstr>
      <vt:lpstr>労保賃金報告【常時労働者】!Print_Area</vt:lpstr>
      <vt:lpstr>労保賃金報告【役員で労働者】!Print_Area</vt:lpstr>
      <vt:lpstr>労保賃金報告【臨時労働者】!Print_Area</vt:lpstr>
      <vt:lpstr>労保賃金報告【常時労働者】!Print_Titles</vt:lpstr>
      <vt:lpstr>労保賃金報告【役員で労働者】!Print_Titles</vt:lpstr>
      <vt:lpstr>労保賃金報告【臨時労働者】!Print_Titles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2026-03-16T06:18:16Z</cp:lastPrinted>
  <dcterms:created xsi:type="dcterms:W3CDTF">2003-07-22T00:31:18Z</dcterms:created>
  <dcterms:modified xsi:type="dcterms:W3CDTF">2026-04-08T02:24:25Z</dcterms:modified>
</cp:coreProperties>
</file>